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shi Kubota\Dropbox (MolecularBiology)\一般社団法人日本サンゴ礁学会事務局\06_事務局業務\01_会員管理\02_入退会・変更手続\01_入会手続\x99_入会申込書様式\190331_入会申込書\"/>
    </mc:Choice>
  </mc:AlternateContent>
  <xr:revisionPtr revIDLastSave="0" documentId="13_ncr:1_{A6BE95D5-3B03-4CB8-8D18-1BE7CC1253A4}" xr6:coauthVersionLast="41" xr6:coauthVersionMax="41" xr10:uidLastSave="{00000000-0000-0000-0000-000000000000}"/>
  <bookViews>
    <workbookView xWindow="-120" yWindow="-120" windowWidth="29040" windowHeight="15525" xr2:uid="{A9F51C47-8B66-4D78-A6F5-47220CDDC584}"/>
  </bookViews>
  <sheets>
    <sheet name="Application Form" sheetId="1" r:id="rId1"/>
    <sheet name="List Items" sheetId="2" state="hidden" r:id="rId2"/>
    <sheet name="入力情報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2" i="3" l="1"/>
  <c r="BT2" i="3"/>
  <c r="AS2" i="3"/>
  <c r="AR2" i="3"/>
  <c r="AQ2" i="3"/>
  <c r="AP2" i="3"/>
  <c r="AU2" i="3"/>
  <c r="AM2" i="3"/>
  <c r="AO2" i="3"/>
  <c r="AK2" i="3"/>
  <c r="AI2" i="3"/>
  <c r="AH2" i="3"/>
  <c r="AG2" i="3"/>
  <c r="AF2" i="3"/>
  <c r="AN2" i="3"/>
  <c r="AE2" i="3"/>
  <c r="AB2" i="3"/>
  <c r="AD2" i="3"/>
  <c r="Y2" i="3"/>
  <c r="W2" i="3"/>
  <c r="U2" i="3"/>
  <c r="BQ2" i="3"/>
  <c r="J2" i="3"/>
  <c r="AT2" i="3" l="1"/>
  <c r="AL2" i="3"/>
  <c r="AC2" i="3"/>
  <c r="AA2" i="3"/>
  <c r="Z2" i="3"/>
  <c r="T2" i="3"/>
  <c r="S2" i="3"/>
</calcChain>
</file>

<file path=xl/sharedStrings.xml><?xml version="1.0" encoding="utf-8"?>
<sst xmlns="http://schemas.openxmlformats.org/spreadsheetml/2006/main" count="355" uniqueCount="298">
  <si>
    <t>生年月日</t>
  </si>
  <si>
    <t>住所1_所属</t>
  </si>
  <si>
    <t>住所1_自宅</t>
  </si>
  <si>
    <t>ーーー</t>
    <phoneticPr fontId="1"/>
  </si>
  <si>
    <t>47. 沖縄県</t>
  </si>
  <si>
    <t>13. 東京都</t>
  </si>
  <si>
    <t>14. 神奈川県</t>
  </si>
  <si>
    <t>22. 静岡県</t>
  </si>
  <si>
    <t>40. 福岡県</t>
  </si>
  <si>
    <t>11. 埼玉県</t>
  </si>
  <si>
    <t>27. 大阪府</t>
  </si>
  <si>
    <t>45. 宮崎県</t>
  </si>
  <si>
    <t>12. 千葉県</t>
  </si>
  <si>
    <t>46. 鹿児島県</t>
  </si>
  <si>
    <t>28. 兵庫県</t>
  </si>
  <si>
    <t>23. 愛知県</t>
  </si>
  <si>
    <t>39. 高知県</t>
  </si>
  <si>
    <t>34. 広島県</t>
  </si>
  <si>
    <t>33. 岡山県</t>
  </si>
  <si>
    <t>43. 熊本県</t>
  </si>
  <si>
    <t>15. 新潟県</t>
  </si>
  <si>
    <t>26. 京都府</t>
  </si>
  <si>
    <t>30. 和歌山県</t>
  </si>
  <si>
    <t>29. 奈良県</t>
  </si>
  <si>
    <t>42. 長崎県</t>
  </si>
  <si>
    <t>35. 山口県</t>
  </si>
  <si>
    <t>16. 富山県</t>
  </si>
  <si>
    <t>21. 岐阜県</t>
  </si>
  <si>
    <t>31. 鳥取県</t>
  </si>
  <si>
    <t>17. 石川県</t>
  </si>
  <si>
    <t>19. 山梨県</t>
  </si>
  <si>
    <t>20. 長野県</t>
  </si>
  <si>
    <t>38. 愛媛県</t>
  </si>
  <si>
    <t>24. 三重県</t>
  </si>
  <si>
    <t>25. 滋賀県</t>
  </si>
  <si>
    <t>36. 徳島県</t>
  </si>
  <si>
    <t>10. 群馬県</t>
  </si>
  <si>
    <t xml:space="preserve">18. 福井県 </t>
  </si>
  <si>
    <t>32. 島根県</t>
  </si>
  <si>
    <t xml:space="preserve">37. 香川県 </t>
  </si>
  <si>
    <t xml:space="preserve">41. 佐賀県 </t>
  </si>
  <si>
    <t>44. 大分県</t>
  </si>
  <si>
    <t>所属地区</t>
  </si>
  <si>
    <t>郵送先</t>
  </si>
  <si>
    <t>請求先</t>
  </si>
  <si>
    <t>備考</t>
  </si>
  <si>
    <t>ID</t>
  </si>
  <si>
    <t>会員番号</t>
  </si>
  <si>
    <t>MB番号</t>
  </si>
  <si>
    <t>入会年度</t>
  </si>
  <si>
    <t>更新日時</t>
  </si>
  <si>
    <t>更新日</t>
  </si>
  <si>
    <t>更新時刻</t>
  </si>
  <si>
    <t>入会日</t>
  </si>
  <si>
    <t>退会日</t>
  </si>
  <si>
    <t>発送先</t>
  </si>
  <si>
    <t>申込日</t>
  </si>
  <si>
    <t>英名標記</t>
  </si>
  <si>
    <t>英文対応</t>
  </si>
  <si>
    <t>担当者宛</t>
  </si>
  <si>
    <t>姓_漢字</t>
  </si>
  <si>
    <t>名_漢字</t>
  </si>
  <si>
    <t>姓_カナ</t>
  </si>
  <si>
    <t>名_カナ</t>
  </si>
  <si>
    <t>FamilyName</t>
    <phoneticPr fontId="3"/>
  </si>
  <si>
    <t>FirstName</t>
  </si>
  <si>
    <t>MiddleName</t>
  </si>
  <si>
    <t>職位</t>
  </si>
  <si>
    <t>肩書</t>
  </si>
  <si>
    <t>外国送付</t>
  </si>
  <si>
    <t>性別コード</t>
  </si>
  <si>
    <t>会員種別コード</t>
    <phoneticPr fontId="3"/>
  </si>
  <si>
    <t>会員種別</t>
    <rPh sb="0" eb="2">
      <t>カイイン</t>
    </rPh>
    <rPh sb="2" eb="4">
      <t>シュベツ</t>
    </rPh>
    <phoneticPr fontId="3"/>
  </si>
  <si>
    <t>機関</t>
  </si>
  <si>
    <t>部署</t>
  </si>
  <si>
    <t>郵便番号_所属</t>
  </si>
  <si>
    <t>住所2_所属</t>
  </si>
  <si>
    <t>住所3_所属</t>
  </si>
  <si>
    <t>電話_所属</t>
  </si>
  <si>
    <t>内線_所属</t>
  </si>
  <si>
    <t>FAX_所属</t>
  </si>
  <si>
    <t>E-mail_所属</t>
  </si>
  <si>
    <t>ML登録_所属</t>
  </si>
  <si>
    <t>郵便番号_自宅</t>
  </si>
  <si>
    <t>住所2_自宅</t>
  </si>
  <si>
    <t>住所3_自宅</t>
  </si>
  <si>
    <t>電話_自宅</t>
  </si>
  <si>
    <t>FAX_自宅</t>
  </si>
  <si>
    <t>E-mail_自宅</t>
  </si>
  <si>
    <t>ML登録_自宅</t>
  </si>
  <si>
    <t>専門分野コード</t>
  </si>
  <si>
    <t>自宅名簿掲載</t>
  </si>
  <si>
    <t>全部掲載可否</t>
  </si>
  <si>
    <t>所全部掲載可否</t>
  </si>
  <si>
    <t>所機関掲載可否</t>
  </si>
  <si>
    <t>所住所掲載可否</t>
  </si>
  <si>
    <t>所電話掲載可否</t>
  </si>
  <si>
    <t>所FAX掲載可否</t>
  </si>
  <si>
    <t>所メール掲載可否</t>
  </si>
  <si>
    <t>自全部掲載可否</t>
  </si>
  <si>
    <t>自住所掲載可否</t>
  </si>
  <si>
    <t>自電話掲載可否</t>
  </si>
  <si>
    <t>自FAX掲載可否</t>
  </si>
  <si>
    <t>自メール掲載可否</t>
  </si>
  <si>
    <t>会員区分</t>
  </si>
  <si>
    <t>性_旧姓</t>
  </si>
  <si>
    <t>逝去日</t>
  </si>
  <si>
    <t>機関_カナ</t>
  </si>
  <si>
    <t>部署_カナ</t>
  </si>
  <si>
    <t>請求区分</t>
  </si>
  <si>
    <t>作業チェック欄</t>
  </si>
  <si>
    <t>MB番号(2013)</t>
  </si>
  <si>
    <t>入金日(2013)</t>
  </si>
  <si>
    <t>支払方法コード(2013)</t>
  </si>
  <si>
    <t>入金額(2013)</t>
  </si>
  <si>
    <t>対象年度(2013)</t>
  </si>
  <si>
    <t>最新入金確認日(2013)</t>
  </si>
  <si>
    <t>備考(2013)</t>
  </si>
  <si>
    <t>ID(2014)</t>
  </si>
  <si>
    <t>入金日(2014)</t>
  </si>
  <si>
    <t>支払方法コード(2014)</t>
  </si>
  <si>
    <t>入金額(2014)</t>
    <phoneticPr fontId="3"/>
  </si>
  <si>
    <t>対象年度(2014)</t>
  </si>
  <si>
    <t>最新入金確認日(2014)</t>
  </si>
  <si>
    <t>備考(2014)</t>
  </si>
  <si>
    <t>ID(2015)</t>
  </si>
  <si>
    <t>入金日(2015)</t>
  </si>
  <si>
    <t>支払方法コード(2015)</t>
  </si>
  <si>
    <t>入金額(2015)</t>
  </si>
  <si>
    <t>対象年度(2015)</t>
  </si>
  <si>
    <t>最新入金確認日(2015)</t>
  </si>
  <si>
    <t>備考(2015)</t>
  </si>
  <si>
    <t>ID(2016)</t>
  </si>
  <si>
    <t>入金日(2016)</t>
  </si>
  <si>
    <t>支払方法コード(2016)</t>
  </si>
  <si>
    <t>入金額(2016)</t>
  </si>
  <si>
    <t>対象年度(2016)</t>
  </si>
  <si>
    <t>最新入金確認日(2016)</t>
  </si>
  <si>
    <t>備考(2016)</t>
  </si>
  <si>
    <t>ID(2017)</t>
  </si>
  <si>
    <t>入金日(2017)</t>
  </si>
  <si>
    <t>支払方法コード(2017)</t>
  </si>
  <si>
    <t>入金額(2017)</t>
  </si>
  <si>
    <t>対象年度(2017)</t>
  </si>
  <si>
    <t>最新入金確認日(2017)</t>
  </si>
  <si>
    <t>備考(2017)</t>
  </si>
  <si>
    <t>ID(2018)</t>
  </si>
  <si>
    <t>入金日(2018)</t>
  </si>
  <si>
    <t>支払方法コード(2018)</t>
  </si>
  <si>
    <t>入金額(2018)</t>
  </si>
  <si>
    <t>対象年度(2018)</t>
  </si>
  <si>
    <t>最新入金確認日(2018)</t>
  </si>
  <si>
    <t>備考(2018)</t>
  </si>
  <si>
    <t>最新納入年度</t>
    <rPh sb="0" eb="2">
      <t>サイシン</t>
    </rPh>
    <rPh sb="2" eb="4">
      <t>ノウニュウ</t>
    </rPh>
    <rPh sb="4" eb="6">
      <t>ネンド</t>
    </rPh>
    <phoneticPr fontId="3"/>
  </si>
  <si>
    <t>請求書種別番号</t>
    <rPh sb="0" eb="3">
      <t>セイキュウショ</t>
    </rPh>
    <rPh sb="3" eb="5">
      <t>シュベツ</t>
    </rPh>
    <rPh sb="5" eb="7">
      <t>バンゴウ</t>
    </rPh>
    <phoneticPr fontId="3"/>
  </si>
  <si>
    <t>請求書種別</t>
    <rPh sb="0" eb="3">
      <t>セイキュウショ</t>
    </rPh>
    <rPh sb="3" eb="5">
      <t>シュベツ</t>
    </rPh>
    <phoneticPr fontId="3"/>
  </si>
  <si>
    <t>郵便番号（郵送1）</t>
    <rPh sb="0" eb="2">
      <t>ユウビン</t>
    </rPh>
    <rPh sb="2" eb="4">
      <t>バンゴウ</t>
    </rPh>
    <rPh sb="5" eb="7">
      <t>ユウソウ</t>
    </rPh>
    <phoneticPr fontId="3"/>
  </si>
  <si>
    <t>郵便番号（郵送2）</t>
    <rPh sb="0" eb="2">
      <t>ユウビン</t>
    </rPh>
    <rPh sb="2" eb="4">
      <t>バンゴウ</t>
    </rPh>
    <rPh sb="5" eb="7">
      <t>ユウソウ</t>
    </rPh>
    <phoneticPr fontId="3"/>
  </si>
  <si>
    <t>住所1（郵送）</t>
    <rPh sb="0" eb="2">
      <t>ジュウショ</t>
    </rPh>
    <rPh sb="4" eb="6">
      <t>ユウソウ</t>
    </rPh>
    <phoneticPr fontId="3"/>
  </si>
  <si>
    <t>住所2（郵送）</t>
    <rPh sb="0" eb="2">
      <t>ジュウショ</t>
    </rPh>
    <phoneticPr fontId="3"/>
  </si>
  <si>
    <t>住所3（郵送）</t>
    <rPh sb="0" eb="2">
      <t>ジュウショ</t>
    </rPh>
    <phoneticPr fontId="3"/>
  </si>
  <si>
    <t>機関（郵送）</t>
    <rPh sb="0" eb="2">
      <t>キカン</t>
    </rPh>
    <phoneticPr fontId="3"/>
  </si>
  <si>
    <t>部署（郵送）</t>
    <rPh sb="0" eb="2">
      <t>ブショ</t>
    </rPh>
    <phoneticPr fontId="3"/>
  </si>
  <si>
    <t>氏名（郵送）</t>
    <rPh sb="0" eb="2">
      <t>シメイ</t>
    </rPh>
    <phoneticPr fontId="3"/>
  </si>
  <si>
    <t>会員区分（郵送）</t>
    <rPh sb="0" eb="2">
      <t>カイイン</t>
    </rPh>
    <rPh sb="2" eb="4">
      <t>クブン</t>
    </rPh>
    <phoneticPr fontId="3"/>
  </si>
  <si>
    <t>会員番号（郵送）</t>
    <rPh sb="0" eb="2">
      <t>カイイン</t>
    </rPh>
    <rPh sb="2" eb="4">
      <t>バンゴウ</t>
    </rPh>
    <phoneticPr fontId="3"/>
  </si>
  <si>
    <t>会費単価</t>
    <rPh sb="0" eb="2">
      <t>カイヒ</t>
    </rPh>
    <rPh sb="2" eb="4">
      <t>タンカ</t>
    </rPh>
    <phoneticPr fontId="3"/>
  </si>
  <si>
    <t>会費請求額</t>
    <rPh sb="0" eb="2">
      <t>カイヒ</t>
    </rPh>
    <rPh sb="2" eb="4">
      <t>セイキュウ</t>
    </rPh>
    <rPh sb="4" eb="5">
      <t>ガク</t>
    </rPh>
    <phoneticPr fontId="3"/>
  </si>
  <si>
    <t>寄付対象額</t>
    <rPh sb="0" eb="2">
      <t>キフ</t>
    </rPh>
    <rPh sb="2" eb="4">
      <t>タイショウ</t>
    </rPh>
    <rPh sb="4" eb="5">
      <t>ガク</t>
    </rPh>
    <phoneticPr fontId="3"/>
  </si>
  <si>
    <t>納入対象年度</t>
    <rPh sb="0" eb="2">
      <t>ノウニュウ</t>
    </rPh>
    <rPh sb="2" eb="4">
      <t>タイショウ</t>
    </rPh>
    <rPh sb="4" eb="6">
      <t>ネンド</t>
    </rPh>
    <phoneticPr fontId="3"/>
  </si>
  <si>
    <t>最終納入年度</t>
    <rPh sb="0" eb="2">
      <t>サイシュウ</t>
    </rPh>
    <rPh sb="2" eb="4">
      <t>ノウニュウ</t>
    </rPh>
    <rPh sb="4" eb="6">
      <t>ネンド</t>
    </rPh>
    <phoneticPr fontId="3"/>
  </si>
  <si>
    <t>大会参加費</t>
    <rPh sb="0" eb="2">
      <t>タイカイ</t>
    </rPh>
    <rPh sb="2" eb="5">
      <t>サンカヒ</t>
    </rPh>
    <phoneticPr fontId="3"/>
  </si>
  <si>
    <t>懇親会費</t>
    <rPh sb="0" eb="2">
      <t>コンシン</t>
    </rPh>
    <rPh sb="2" eb="4">
      <t>カイヒ</t>
    </rPh>
    <phoneticPr fontId="3"/>
  </si>
  <si>
    <t>要旨集代</t>
    <rPh sb="0" eb="2">
      <t>ヨウシ</t>
    </rPh>
    <rPh sb="2" eb="3">
      <t>シュウ</t>
    </rPh>
    <rPh sb="3" eb="4">
      <t>ダイ</t>
    </rPh>
    <phoneticPr fontId="3"/>
  </si>
  <si>
    <t>寄付対象者1</t>
    <rPh sb="0" eb="2">
      <t>キフ</t>
    </rPh>
    <rPh sb="2" eb="4">
      <t>タイショウ</t>
    </rPh>
    <rPh sb="4" eb="5">
      <t>シャ</t>
    </rPh>
    <phoneticPr fontId="3"/>
  </si>
  <si>
    <t>寄付対象者2</t>
    <rPh sb="0" eb="2">
      <t>キフ</t>
    </rPh>
    <rPh sb="2" eb="4">
      <t>タイショウ</t>
    </rPh>
    <rPh sb="4" eb="5">
      <t>シャ</t>
    </rPh>
    <phoneticPr fontId="3"/>
  </si>
  <si>
    <t>寄付対象者3</t>
    <rPh sb="0" eb="2">
      <t>キフ</t>
    </rPh>
    <rPh sb="2" eb="4">
      <t>タイショウ</t>
    </rPh>
    <rPh sb="4" eb="5">
      <t>シャ</t>
    </rPh>
    <phoneticPr fontId="3"/>
  </si>
  <si>
    <t>寄付対象者4</t>
    <rPh sb="0" eb="2">
      <t>キフ</t>
    </rPh>
    <rPh sb="2" eb="4">
      <t>タイショウ</t>
    </rPh>
    <rPh sb="4" eb="5">
      <t>シャ</t>
    </rPh>
    <phoneticPr fontId="3"/>
  </si>
  <si>
    <t>寄付対象者5</t>
    <rPh sb="0" eb="2">
      <t>キフ</t>
    </rPh>
    <rPh sb="2" eb="4">
      <t>タイショウ</t>
    </rPh>
    <rPh sb="4" eb="5">
      <t>シャ</t>
    </rPh>
    <phoneticPr fontId="3"/>
  </si>
  <si>
    <t>寄付対象者6</t>
    <rPh sb="0" eb="2">
      <t>キフ</t>
    </rPh>
    <rPh sb="2" eb="4">
      <t>タイショウ</t>
    </rPh>
    <rPh sb="4" eb="5">
      <t>シャ</t>
    </rPh>
    <phoneticPr fontId="3"/>
  </si>
  <si>
    <t>寄付対象者7</t>
    <rPh sb="0" eb="2">
      <t>キフ</t>
    </rPh>
    <rPh sb="2" eb="4">
      <t>タイショウ</t>
    </rPh>
    <rPh sb="4" eb="5">
      <t>シャ</t>
    </rPh>
    <phoneticPr fontId="3"/>
  </si>
  <si>
    <t>対象:1/非対象:9</t>
    <rPh sb="0" eb="2">
      <t>タイショウ</t>
    </rPh>
    <rPh sb="5" eb="6">
      <t>ヒ</t>
    </rPh>
    <rPh sb="6" eb="8">
      <t>タイショウ</t>
    </rPh>
    <phoneticPr fontId="3"/>
  </si>
  <si>
    <t>最終納入2015/16年度以前</t>
    <rPh sb="0" eb="2">
      <t>サイシュウ</t>
    </rPh>
    <rPh sb="2" eb="4">
      <t>ノウニュウ</t>
    </rPh>
    <rPh sb="11" eb="12">
      <t>ネン</t>
    </rPh>
    <rPh sb="12" eb="13">
      <t>ド</t>
    </rPh>
    <rPh sb="13" eb="15">
      <t>イゼン</t>
    </rPh>
    <phoneticPr fontId="3"/>
  </si>
  <si>
    <t>入金日</t>
    <phoneticPr fontId="3"/>
  </si>
  <si>
    <t>会費入金額(2018/19)</t>
    <rPh sb="0" eb="2">
      <t>カイヒ</t>
    </rPh>
    <phoneticPr fontId="3"/>
  </si>
  <si>
    <t>支払方法コード</t>
    <phoneticPr fontId="3"/>
  </si>
  <si>
    <t>寄付金入金額</t>
    <rPh sb="0" eb="2">
      <t>キフ</t>
    </rPh>
    <rPh sb="2" eb="3">
      <t>キン</t>
    </rPh>
    <rPh sb="3" eb="5">
      <t>ニュウキン</t>
    </rPh>
    <rPh sb="5" eb="6">
      <t>ガク</t>
    </rPh>
    <phoneticPr fontId="3"/>
  </si>
  <si>
    <t>備考</t>
    <rPh sb="0" eb="2">
      <t>ビコウ</t>
    </rPh>
    <phoneticPr fontId="3"/>
  </si>
  <si>
    <t>自動退会者</t>
    <rPh sb="0" eb="2">
      <t>ジドウ</t>
    </rPh>
    <rPh sb="2" eb="4">
      <t>タイカイ</t>
    </rPh>
    <rPh sb="4" eb="5">
      <t>シャ</t>
    </rPh>
    <phoneticPr fontId="3"/>
  </si>
  <si>
    <t>1808-11返送者</t>
    <rPh sb="7" eb="9">
      <t>ヘンソウ</t>
    </rPh>
    <rPh sb="9" eb="10">
      <t>シャ</t>
    </rPh>
    <phoneticPr fontId="3"/>
  </si>
  <si>
    <t>99. 外国（住所欄に国名をご記入下さい）</t>
    <rPh sb="4" eb="6">
      <t>ガイコク</t>
    </rPh>
    <rPh sb="7" eb="9">
      <t>ジュウショ</t>
    </rPh>
    <rPh sb="9" eb="10">
      <t>ラン</t>
    </rPh>
    <rPh sb="11" eb="13">
      <t>コクメイ</t>
    </rPh>
    <rPh sb="15" eb="17">
      <t>キニュウ</t>
    </rPh>
    <rPh sb="17" eb="18">
      <t>クダ</t>
    </rPh>
    <phoneticPr fontId="1"/>
  </si>
  <si>
    <t>08. 茨城県</t>
    <phoneticPr fontId="1"/>
  </si>
  <si>
    <t>01. 北海道</t>
    <phoneticPr fontId="1"/>
  </si>
  <si>
    <t>02. 青森県</t>
    <phoneticPr fontId="1"/>
  </si>
  <si>
    <t>03. 岩手県</t>
    <phoneticPr fontId="1"/>
  </si>
  <si>
    <t>04. 宮城県</t>
    <phoneticPr fontId="1"/>
  </si>
  <si>
    <t>05. 秋田県</t>
    <phoneticPr fontId="1"/>
  </si>
  <si>
    <t>06. 山形県</t>
    <phoneticPr fontId="1"/>
  </si>
  <si>
    <t>07. 福島県</t>
    <phoneticPr fontId="1"/>
  </si>
  <si>
    <t>09. 栃木県</t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</si>
  <si>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</si>
  <si>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</si>
  <si>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08. Ibaraki</t>
  </si>
  <si>
    <t>11. Saitama</t>
  </si>
  <si>
    <t>13. Tokyo</t>
  </si>
  <si>
    <t>14. Kanagawa</t>
  </si>
  <si>
    <t>22. Shizuoka</t>
  </si>
  <si>
    <t>27. Osaka</t>
  </si>
  <si>
    <t>40. Fukuoka</t>
  </si>
  <si>
    <t>47. Okinawa</t>
  </si>
  <si>
    <t>ーーー</t>
  </si>
  <si>
    <t>01. Hokkaido</t>
  </si>
  <si>
    <t>02. Aomori</t>
  </si>
  <si>
    <t>03. Iwate</t>
  </si>
  <si>
    <t>04. Miyagi</t>
  </si>
  <si>
    <t>05. Akita</t>
  </si>
  <si>
    <t>06. Yamagata</t>
  </si>
  <si>
    <t>07. Fukushima</t>
  </si>
  <si>
    <t>09. Tochigi</t>
  </si>
  <si>
    <t>10. Gumma</t>
  </si>
  <si>
    <t>12. Chiba</t>
  </si>
  <si>
    <t>15. Niigata</t>
  </si>
  <si>
    <t>16. Toyama</t>
  </si>
  <si>
    <t>17. Ishikawa</t>
  </si>
  <si>
    <t>18. Fukui</t>
  </si>
  <si>
    <t>19. Yamanashi</t>
  </si>
  <si>
    <t>20. Nagano</t>
  </si>
  <si>
    <t>21. Gifu</t>
  </si>
  <si>
    <t>23. Aichi</t>
  </si>
  <si>
    <t>24. Mie</t>
  </si>
  <si>
    <t>25. Shiga</t>
  </si>
  <si>
    <t>26. Kyoto</t>
  </si>
  <si>
    <t>28. Hyogo</t>
  </si>
  <si>
    <t>29. Nara</t>
  </si>
  <si>
    <t>30. Wakayama</t>
  </si>
  <si>
    <t>31. Tottori</t>
  </si>
  <si>
    <t>32. Shimane</t>
  </si>
  <si>
    <t>33. Okayama</t>
  </si>
  <si>
    <t>34. Hiroshima</t>
  </si>
  <si>
    <t>35. Yamaguchi</t>
  </si>
  <si>
    <t>36. Tokushima</t>
  </si>
  <si>
    <t>37. Kagawa</t>
  </si>
  <si>
    <t>38. Ehime</t>
  </si>
  <si>
    <t>39. Kochi</t>
  </si>
  <si>
    <t>41. Saga</t>
  </si>
  <si>
    <t>42. Nagasaki</t>
  </si>
  <si>
    <t>43. Kumamoto</t>
  </si>
  <si>
    <t>44. Oita</t>
  </si>
  <si>
    <t>45. Miyazaki</t>
  </si>
  <si>
    <t>46. Kagoshima</t>
  </si>
  <si>
    <t>Renewal</t>
    <phoneticPr fontId="1"/>
  </si>
  <si>
    <t>Student</t>
    <phoneticPr fontId="1"/>
  </si>
  <si>
    <t>Female</t>
    <phoneticPr fontId="1"/>
  </si>
  <si>
    <t>Male</t>
    <phoneticPr fontId="1"/>
  </si>
  <si>
    <t>Birthday</t>
    <phoneticPr fontId="1"/>
  </si>
  <si>
    <t>Y</t>
    <phoneticPr fontId="1"/>
  </si>
  <si>
    <t>M</t>
    <phoneticPr fontId="1"/>
  </si>
  <si>
    <t>D</t>
    <phoneticPr fontId="1"/>
  </si>
  <si>
    <t>Institute or Organization</t>
    <phoneticPr fontId="1"/>
  </si>
  <si>
    <t>Department</t>
    <phoneticPr fontId="1"/>
  </si>
  <si>
    <t>99. Abroad</t>
    <phoneticPr fontId="1"/>
  </si>
  <si>
    <t>New Membership</t>
    <phoneticPr fontId="1"/>
  </si>
  <si>
    <t>Name</t>
    <phoneticPr fontId="1"/>
  </si>
  <si>
    <t>Gender</t>
    <phoneticPr fontId="1"/>
  </si>
  <si>
    <t>New Membership / Renewal</t>
    <phoneticPr fontId="1"/>
  </si>
  <si>
    <t>Title</t>
    <phoneticPr fontId="1"/>
  </si>
  <si>
    <t>Category</t>
    <phoneticPr fontId="1"/>
  </si>
  <si>
    <t>English version for Individual Membership</t>
    <phoneticPr fontId="1"/>
  </si>
  <si>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Arial"/>
        <family val="2"/>
      </rPr>
      <t>Family name</t>
    </r>
    <r>
      <rPr>
        <sz val="8"/>
        <color theme="1"/>
        <rFont val="ＭＳ Ｐゴシック"/>
        <family val="3"/>
        <charset val="128"/>
      </rPr>
      <t>）</t>
    </r>
    <phoneticPr fontId="1"/>
  </si>
  <si>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Arial"/>
        <family val="2"/>
      </rPr>
      <t>First name</t>
    </r>
    <r>
      <rPr>
        <sz val="8"/>
        <color theme="1"/>
        <rFont val="ＭＳ Ｐゴシック"/>
        <family val="3"/>
        <charset val="128"/>
      </rPr>
      <t>）</t>
    </r>
  </si>
  <si>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Arial"/>
        <family val="2"/>
      </rPr>
      <t>Middle name</t>
    </r>
    <r>
      <rPr>
        <sz val="8"/>
        <color theme="1"/>
        <rFont val="ＭＳ Ｐゴシック"/>
        <family val="3"/>
        <charset val="128"/>
      </rPr>
      <t>）</t>
    </r>
    <phoneticPr fontId="1"/>
  </si>
  <si>
    <r>
      <rPr>
        <sz val="16"/>
        <color theme="1"/>
        <rFont val="Arial"/>
        <family val="2"/>
      </rPr>
      <t>Japanese Coral Reef Society</t>
    </r>
    <r>
      <rPr>
        <b/>
        <sz val="16"/>
        <color theme="1"/>
        <rFont val="Arial"/>
        <family val="2"/>
      </rPr>
      <t xml:space="preserve"> New Membership and Renewal Form</t>
    </r>
    <phoneticPr fontId="1"/>
  </si>
  <si>
    <t>Dr.</t>
    <phoneticPr fontId="1"/>
  </si>
  <si>
    <t>Ms.</t>
    <phoneticPr fontId="1"/>
  </si>
  <si>
    <t>Mr.</t>
    <phoneticPr fontId="1"/>
  </si>
  <si>
    <t>Mrs.</t>
    <phoneticPr fontId="1"/>
  </si>
  <si>
    <t>Other (write on yellow cell)</t>
    <phoneticPr fontId="1"/>
  </si>
  <si>
    <t>Prefecture (for Japanese resident)</t>
    <phoneticPr fontId="1"/>
  </si>
  <si>
    <t>Street Address</t>
    <phoneticPr fontId="1"/>
  </si>
  <si>
    <t>Email Address</t>
    <phoneticPr fontId="1"/>
  </si>
  <si>
    <t xml:space="preserve">Telephone </t>
    <phoneticPr fontId="1"/>
  </si>
  <si>
    <t>Facsimle</t>
    <phoneticPr fontId="1"/>
  </si>
  <si>
    <t>Apt / Suite</t>
    <phoneticPr fontId="1"/>
  </si>
  <si>
    <t>City</t>
    <phoneticPr fontId="1"/>
  </si>
  <si>
    <t>Province / State</t>
    <phoneticPr fontId="1"/>
  </si>
  <si>
    <t>Country</t>
    <phoneticPr fontId="1"/>
  </si>
  <si>
    <t>Zip / Postal Code</t>
    <phoneticPr fontId="1"/>
  </si>
  <si>
    <t>○ Note</t>
    <phoneticPr fontId="1"/>
  </si>
  <si>
    <r>
      <rPr>
        <sz val="11"/>
        <color theme="1"/>
        <rFont val="Segoe UI Symbol"/>
        <family val="3"/>
      </rPr>
      <t xml:space="preserve">○ </t>
    </r>
    <r>
      <rPr>
        <sz val="11"/>
        <color theme="1"/>
        <rFont val="Arial"/>
        <family val="2"/>
      </rPr>
      <t>Name, Membership Category etc.</t>
    </r>
    <phoneticPr fontId="1"/>
  </si>
  <si>
    <r>
      <rPr>
        <sz val="11"/>
        <color theme="1"/>
        <rFont val="Segoe UI Symbol"/>
        <family val="3"/>
      </rPr>
      <t xml:space="preserve">○ </t>
    </r>
    <r>
      <rPr>
        <sz val="11"/>
        <color theme="1"/>
        <rFont val="Arial"/>
        <family val="2"/>
      </rPr>
      <t>Business Address</t>
    </r>
    <phoneticPr fontId="1"/>
  </si>
  <si>
    <r>
      <rPr>
        <sz val="11"/>
        <color theme="1"/>
        <rFont val="Segoe UI Symbol"/>
        <family val="3"/>
      </rPr>
      <t xml:space="preserve">○ </t>
    </r>
    <r>
      <rPr>
        <sz val="11"/>
        <color theme="1"/>
        <rFont val="Arial"/>
        <family val="3"/>
      </rPr>
      <t>Home Address</t>
    </r>
    <phoneticPr fontId="1"/>
  </si>
  <si>
    <t>Contact address</t>
    <phoneticPr fontId="1"/>
  </si>
  <si>
    <t>Business Address</t>
    <phoneticPr fontId="1"/>
  </si>
  <si>
    <t>Home Address</t>
    <phoneticPr fontId="1"/>
  </si>
  <si>
    <t>Yes</t>
    <phoneticPr fontId="1"/>
  </si>
  <si>
    <t>No</t>
    <phoneticPr fontId="1"/>
  </si>
  <si>
    <t>Mailing List ("sangoML") Registration</t>
    <phoneticPr fontId="1"/>
  </si>
  <si>
    <t>Overseas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</si>
</sst>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3"/>
    </font>
    <font>
      <sz val="11"/>
      <color theme="1"/>
      <name val="Segoe UI Symbol"/>
      <family val="3"/>
    </font>
    <font>
      <sz val="11"/>
      <color theme="1"/>
      <name val="Arial"/>
      <family val="3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/>
    <xf numFmtId="0" fontId="2" fillId="4" borderId="0" xfId="0" applyFont="1" applyFill="1" applyAlignment="1"/>
    <xf numFmtId="14" fontId="2" fillId="0" borderId="0" xfId="0" applyNumberFormat="1" applyFont="1" applyAlignment="1"/>
    <xf numFmtId="49" fontId="2" fillId="4" borderId="0" xfId="0" applyNumberFormat="1" applyFont="1" applyFill="1" applyAlignment="1"/>
    <xf numFmtId="0" fontId="4" fillId="0" borderId="0" xfId="0" applyFont="1" applyAlignment="1"/>
    <xf numFmtId="0" fontId="4" fillId="4" borderId="0" xfId="0" applyFont="1" applyFill="1" applyAlignment="1"/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/>
    <xf numFmtId="0" fontId="2" fillId="8" borderId="0" xfId="0" applyFont="1" applyFill="1" applyAlignment="1"/>
    <xf numFmtId="0" fontId="2" fillId="9" borderId="0" xfId="0" applyFont="1" applyFill="1" applyAlignment="1"/>
    <xf numFmtId="176" fontId="2" fillId="10" borderId="0" xfId="0" applyNumberFormat="1" applyFont="1" applyFill="1" applyAlignment="1"/>
    <xf numFmtId="0" fontId="2" fillId="10" borderId="0" xfId="0" applyFont="1" applyFill="1" applyAlignment="1"/>
    <xf numFmtId="49" fontId="2" fillId="10" borderId="0" xfId="0" applyNumberFormat="1" applyFont="1" applyFill="1" applyAlignment="1"/>
    <xf numFmtId="177" fontId="2" fillId="11" borderId="0" xfId="0" applyNumberFormat="1" applyFont="1" applyFill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13" borderId="0" xfId="0" applyFont="1" applyFill="1">
      <alignment vertical="center"/>
    </xf>
    <xf numFmtId="0" fontId="9" fillId="13" borderId="0" xfId="0" applyFont="1" applyFill="1">
      <alignment vertical="center"/>
    </xf>
    <xf numFmtId="0" fontId="6" fillId="13" borderId="0" xfId="0" applyFont="1" applyFill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9" fillId="2" borderId="34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3" borderId="35" xfId="0" applyFont="1" applyFill="1" applyBorder="1" applyAlignment="1" applyProtection="1">
      <alignment vertical="center"/>
      <protection locked="0"/>
    </xf>
    <xf numFmtId="0" fontId="6" fillId="14" borderId="0" xfId="0" applyFont="1" applyFill="1">
      <alignment vertical="center"/>
    </xf>
    <xf numFmtId="0" fontId="7" fillId="14" borderId="0" xfId="0" applyFont="1" applyFill="1">
      <alignment vertical="center"/>
    </xf>
    <xf numFmtId="0" fontId="7" fillId="14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9" fillId="3" borderId="16" xfId="0" applyFont="1" applyFill="1" applyBorder="1" applyAlignment="1" applyProtection="1">
      <alignment horizontal="right" vertical="center"/>
      <protection locked="0"/>
    </xf>
    <xf numFmtId="0" fontId="9" fillId="3" borderId="17" xfId="0" applyFont="1" applyFill="1" applyBorder="1" applyAlignment="1" applyProtection="1">
      <alignment horizontal="right" vertical="center"/>
      <protection locked="0"/>
    </xf>
    <xf numFmtId="0" fontId="6" fillId="13" borderId="0" xfId="0" applyFont="1" applyFill="1" applyProtection="1">
      <alignment vertical="center"/>
    </xf>
    <xf numFmtId="0" fontId="6" fillId="13" borderId="0" xfId="0" applyFont="1" applyFill="1" applyAlignment="1" applyProtection="1">
      <alignment horizontal="center" vertical="center"/>
    </xf>
    <xf numFmtId="0" fontId="10" fillId="13" borderId="0" xfId="0" applyFont="1" applyFill="1" applyAlignment="1" applyProtection="1">
      <alignment horizontal="right" vertical="center"/>
    </xf>
    <xf numFmtId="0" fontId="16" fillId="13" borderId="0" xfId="0" applyFont="1" applyFill="1" applyAlignment="1" applyProtection="1">
      <alignment horizontal="left" vertical="center"/>
    </xf>
    <xf numFmtId="0" fontId="9" fillId="0" borderId="2" xfId="0" applyFont="1" applyBorder="1" applyAlignment="1" applyProtection="1">
      <alignment vertical="center"/>
    </xf>
    <xf numFmtId="0" fontId="9" fillId="12" borderId="2" xfId="0" applyFont="1" applyFill="1" applyBorder="1" applyProtection="1">
      <alignment vertical="center"/>
    </xf>
    <xf numFmtId="0" fontId="9" fillId="13" borderId="0" xfId="0" applyFont="1" applyFill="1" applyProtection="1">
      <alignment vertical="center"/>
    </xf>
    <xf numFmtId="0" fontId="14" fillId="12" borderId="18" xfId="0" applyFont="1" applyFill="1" applyBorder="1" applyProtection="1">
      <alignment vertical="center"/>
    </xf>
    <xf numFmtId="0" fontId="14" fillId="12" borderId="20" xfId="0" applyFont="1" applyFill="1" applyBorder="1" applyProtection="1">
      <alignment vertical="center"/>
    </xf>
    <xf numFmtId="0" fontId="14" fillId="12" borderId="21" xfId="0" applyFont="1" applyFill="1" applyBorder="1" applyProtection="1">
      <alignment vertical="center"/>
    </xf>
    <xf numFmtId="0" fontId="15" fillId="13" borderId="0" xfId="0" applyFont="1" applyFill="1" applyAlignment="1" applyProtection="1">
      <alignment horizontal="left" vertical="center"/>
    </xf>
    <xf numFmtId="0" fontId="9" fillId="12" borderId="15" xfId="0" applyFont="1" applyFill="1" applyBorder="1" applyAlignment="1" applyProtection="1">
      <alignment horizontal="center" vertical="center"/>
    </xf>
    <xf numFmtId="0" fontId="9" fillId="13" borderId="0" xfId="0" applyFont="1" applyFill="1" applyAlignment="1" applyProtection="1">
      <alignment horizontal="center" vertical="center"/>
    </xf>
    <xf numFmtId="0" fontId="9" fillId="12" borderId="3" xfId="0" applyFont="1" applyFill="1" applyBorder="1" applyProtection="1">
      <alignment vertical="center"/>
    </xf>
    <xf numFmtId="0" fontId="9" fillId="12" borderId="1" xfId="0" applyFont="1" applyFill="1" applyBorder="1" applyAlignment="1" applyProtection="1">
      <alignment vertical="center"/>
    </xf>
    <xf numFmtId="0" fontId="9" fillId="12" borderId="34" xfId="0" applyFont="1" applyFill="1" applyBorder="1" applyAlignment="1" applyProtection="1">
      <alignment vertical="center"/>
    </xf>
    <xf numFmtId="0" fontId="9" fillId="12" borderId="19" xfId="0" applyFont="1" applyFill="1" applyBorder="1" applyProtection="1">
      <alignment vertical="center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13" fillId="12" borderId="6" xfId="0" applyFont="1" applyFill="1" applyBorder="1" applyAlignment="1" applyProtection="1">
      <alignment horizontal="center" vertical="center"/>
    </xf>
    <xf numFmtId="0" fontId="13" fillId="12" borderId="7" xfId="0" applyFont="1" applyFill="1" applyBorder="1" applyAlignment="1" applyProtection="1">
      <alignment horizontal="center" vertical="center"/>
    </xf>
    <xf numFmtId="0" fontId="13" fillId="12" borderId="39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49" fontId="9" fillId="12" borderId="32" xfId="0" applyNumberFormat="1" applyFont="1" applyFill="1" applyBorder="1" applyAlignment="1" applyProtection="1">
      <alignment horizontal="left" vertical="center"/>
    </xf>
    <xf numFmtId="49" fontId="9" fillId="12" borderId="33" xfId="0" applyNumberFormat="1" applyFont="1" applyFill="1" applyBorder="1" applyAlignment="1" applyProtection="1">
      <alignment horizontal="left" vertical="center"/>
    </xf>
    <xf numFmtId="49" fontId="9" fillId="12" borderId="36" xfId="0" applyNumberFormat="1" applyFont="1" applyFill="1" applyBorder="1" applyAlignment="1" applyProtection="1">
      <alignment horizontal="left" vertical="center"/>
    </xf>
    <xf numFmtId="0" fontId="9" fillId="12" borderId="37" xfId="0" applyFont="1" applyFill="1" applyBorder="1" applyAlignment="1" applyProtection="1">
      <alignment horizontal="left" vertical="center"/>
    </xf>
    <xf numFmtId="0" fontId="9" fillId="12" borderId="38" xfId="0" applyFont="1" applyFill="1" applyBorder="1" applyAlignment="1" applyProtection="1">
      <alignment horizontal="left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12" borderId="32" xfId="0" applyFont="1" applyFill="1" applyBorder="1" applyAlignment="1" applyProtection="1">
      <alignment horizontal="left" vertical="center"/>
    </xf>
    <xf numFmtId="0" fontId="9" fillId="12" borderId="33" xfId="0" applyFont="1" applyFill="1" applyBorder="1" applyAlignment="1" applyProtection="1">
      <alignment horizontal="left" vertical="center"/>
    </xf>
    <xf numFmtId="0" fontId="9" fillId="12" borderId="36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49" fontId="9" fillId="2" borderId="32" xfId="0" applyNumberFormat="1" applyFont="1" applyFill="1" applyBorder="1" applyAlignment="1" applyProtection="1">
      <alignment horizontal="center" vertical="center"/>
      <protection locked="0"/>
    </xf>
    <xf numFmtId="49" fontId="9" fillId="2" borderId="33" xfId="0" applyNumberFormat="1" applyFont="1" applyFill="1" applyBorder="1" applyAlignment="1" applyProtection="1">
      <alignment horizontal="center" vertical="center"/>
      <protection locked="0"/>
    </xf>
    <xf numFmtId="49" fontId="9" fillId="2" borderId="36" xfId="0" applyNumberFormat="1" applyFont="1" applyFill="1" applyBorder="1" applyAlignment="1" applyProtection="1">
      <alignment horizontal="center" vertical="center"/>
      <protection locked="0"/>
    </xf>
    <xf numFmtId="0" fontId="11" fillId="13" borderId="0" xfId="0" applyFont="1" applyFill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left" vertical="top"/>
      <protection locked="0"/>
    </xf>
    <xf numFmtId="0" fontId="9" fillId="2" borderId="25" xfId="0" applyFont="1" applyFill="1" applyBorder="1" applyAlignment="1" applyProtection="1">
      <alignment horizontal="left" vertical="top"/>
      <protection locked="0"/>
    </xf>
    <xf numFmtId="0" fontId="9" fillId="2" borderId="22" xfId="0" applyFont="1" applyFill="1" applyBorder="1" applyAlignment="1" applyProtection="1">
      <alignment horizontal="left" vertical="top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13" fillId="12" borderId="28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12" borderId="5" xfId="0" applyFont="1" applyFill="1" applyBorder="1" applyAlignment="1" applyProtection="1">
      <alignment horizontal="left" vertical="center"/>
    </xf>
    <xf numFmtId="0" fontId="9" fillId="12" borderId="8" xfId="0" applyFont="1" applyFill="1" applyBorder="1" applyAlignment="1" applyProtection="1">
      <alignment horizontal="left" vertical="center"/>
    </xf>
    <xf numFmtId="0" fontId="9" fillId="12" borderId="2" xfId="0" applyFont="1" applyFill="1" applyBorder="1" applyAlignment="1" applyProtection="1">
      <alignment horizontal="left" vertical="center"/>
    </xf>
    <xf numFmtId="0" fontId="9" fillId="12" borderId="3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DF9A-F2E8-4CFF-BB27-326BEC83F8C2}">
  <dimension ref="A1:M69"/>
  <sheetViews>
    <sheetView tabSelected="1" zoomScaleNormal="100" zoomScaleSheetLayoutView="100" workbookViewId="0">
      <selection activeCell="C28" sqref="C28:E28"/>
    </sheetView>
  </sheetViews>
  <sheetFormatPr defaultRowHeight="14.25" x14ac:dyDescent="0.4"/>
  <cols>
    <col min="1" max="1" width="3.125" style="17" customWidth="1"/>
    <col min="2" max="2" width="24" style="17" customWidth="1"/>
    <col min="3" max="3" width="11.5" style="17" customWidth="1"/>
    <col min="4" max="4" width="2.25" style="18" customWidth="1"/>
    <col min="5" max="5" width="11.5" style="17" customWidth="1"/>
    <col min="6" max="6" width="15" style="17" customWidth="1"/>
    <col min="7" max="7" width="2.25" style="17" customWidth="1"/>
    <col min="8" max="8" width="11.5" style="17" customWidth="1"/>
    <col min="9" max="9" width="2.25" style="17" customWidth="1"/>
    <col min="10" max="10" width="11.5" style="17" customWidth="1"/>
    <col min="11" max="11" width="2.25" style="17" customWidth="1"/>
    <col min="12" max="12" width="11.5" style="17" customWidth="1"/>
    <col min="13" max="13" width="3" style="17" customWidth="1"/>
    <col min="14" max="16384" width="9" style="26"/>
  </cols>
  <sheetData>
    <row r="1" spans="1:13" x14ac:dyDescent="0.4">
      <c r="A1" s="32"/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4" t="s">
        <v>267</v>
      </c>
    </row>
    <row r="2" spans="1:13" ht="36" customHeight="1" x14ac:dyDescent="0.4">
      <c r="A2" s="32"/>
      <c r="B2" s="88" t="s">
        <v>271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32"/>
    </row>
    <row r="3" spans="1:13" ht="3" customHeight="1" x14ac:dyDescent="0.4">
      <c r="A3" s="32"/>
      <c r="B3" s="32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</row>
    <row r="4" spans="1:13" ht="15" customHeight="1" x14ac:dyDescent="0.4">
      <c r="A4" s="35" t="s">
        <v>288</v>
      </c>
      <c r="B4" s="32"/>
      <c r="C4" s="32"/>
      <c r="D4" s="33"/>
      <c r="E4" s="32"/>
      <c r="F4" s="32"/>
      <c r="G4" s="32"/>
      <c r="H4" s="32"/>
      <c r="I4" s="32"/>
      <c r="J4" s="32"/>
      <c r="K4" s="32"/>
      <c r="L4" s="32"/>
      <c r="M4" s="32"/>
    </row>
    <row r="5" spans="1:13" ht="3" customHeight="1" thickBot="1" x14ac:dyDescent="0.45">
      <c r="A5" s="32"/>
      <c r="B5" s="32"/>
      <c r="C5" s="38"/>
      <c r="D5" s="38"/>
      <c r="E5" s="32"/>
      <c r="F5" s="32"/>
      <c r="G5" s="32"/>
      <c r="H5" s="32"/>
      <c r="I5" s="32"/>
      <c r="J5" s="32"/>
      <c r="K5" s="32"/>
      <c r="L5" s="32"/>
      <c r="M5" s="32"/>
    </row>
    <row r="6" spans="1:13" ht="21" customHeight="1" thickBot="1" x14ac:dyDescent="0.45">
      <c r="A6" s="32"/>
      <c r="B6" s="36" t="s">
        <v>264</v>
      </c>
      <c r="C6" s="97"/>
      <c r="D6" s="98"/>
      <c r="E6" s="37" t="s">
        <v>265</v>
      </c>
      <c r="F6" s="49"/>
      <c r="G6" s="50"/>
      <c r="H6" s="51"/>
      <c r="I6" s="52"/>
      <c r="J6" s="103" t="s">
        <v>266</v>
      </c>
      <c r="K6" s="104"/>
      <c r="L6" s="24"/>
      <c r="M6" s="32"/>
    </row>
    <row r="7" spans="1:13" ht="9" customHeight="1" x14ac:dyDescent="0.4">
      <c r="A7" s="32"/>
      <c r="B7" s="101" t="s">
        <v>262</v>
      </c>
      <c r="C7" s="96" t="s">
        <v>268</v>
      </c>
      <c r="D7" s="96"/>
      <c r="E7" s="96"/>
      <c r="F7" s="55" t="s">
        <v>269</v>
      </c>
      <c r="G7" s="56"/>
      <c r="H7" s="57"/>
      <c r="I7" s="61" t="s">
        <v>270</v>
      </c>
      <c r="J7" s="62"/>
      <c r="K7" s="62"/>
      <c r="L7" s="63"/>
      <c r="M7" s="32"/>
    </row>
    <row r="8" spans="1:13" ht="21" customHeight="1" thickBot="1" x14ac:dyDescent="0.45">
      <c r="A8" s="32"/>
      <c r="B8" s="102"/>
      <c r="C8" s="93"/>
      <c r="D8" s="93"/>
      <c r="E8" s="93"/>
      <c r="F8" s="58"/>
      <c r="G8" s="59"/>
      <c r="H8" s="60"/>
      <c r="I8" s="64"/>
      <c r="J8" s="65"/>
      <c r="K8" s="65"/>
      <c r="L8" s="66"/>
      <c r="M8" s="32"/>
    </row>
    <row r="9" spans="1:13" ht="18" customHeight="1" thickBot="1" x14ac:dyDescent="0.45">
      <c r="A9" s="32"/>
      <c r="B9" s="37" t="s">
        <v>263</v>
      </c>
      <c r="C9" s="99"/>
      <c r="D9" s="100"/>
      <c r="E9" s="38"/>
      <c r="F9" s="37" t="s">
        <v>254</v>
      </c>
      <c r="G9" s="43" t="s">
        <v>255</v>
      </c>
      <c r="H9" s="30"/>
      <c r="I9" s="43" t="s">
        <v>256</v>
      </c>
      <c r="J9" s="30"/>
      <c r="K9" s="43" t="s">
        <v>257</v>
      </c>
      <c r="L9" s="31"/>
      <c r="M9" s="32"/>
    </row>
    <row r="10" spans="1:13" ht="3" customHeight="1" x14ac:dyDescent="0.4">
      <c r="A10" s="32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2"/>
    </row>
    <row r="11" spans="1:13" ht="15" customHeight="1" x14ac:dyDescent="0.4">
      <c r="A11" s="35" t="s">
        <v>289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2"/>
    </row>
    <row r="12" spans="1:13" ht="3" customHeight="1" thickBot="1" x14ac:dyDescent="0.45">
      <c r="A12" s="32"/>
      <c r="B12" s="38"/>
      <c r="C12" s="38"/>
      <c r="D12" s="44"/>
      <c r="E12" s="38"/>
      <c r="F12" s="38"/>
      <c r="G12" s="38"/>
      <c r="H12" s="38"/>
      <c r="I12" s="38"/>
      <c r="J12" s="38"/>
      <c r="K12" s="38"/>
      <c r="L12" s="38"/>
      <c r="M12" s="32"/>
    </row>
    <row r="13" spans="1:13" ht="18" customHeight="1" thickBot="1" x14ac:dyDescent="0.45">
      <c r="A13" s="32"/>
      <c r="B13" s="37" t="s">
        <v>258</v>
      </c>
      <c r="C13" s="92"/>
      <c r="D13" s="92"/>
      <c r="E13" s="92"/>
      <c r="F13" s="45" t="s">
        <v>259</v>
      </c>
      <c r="G13" s="94"/>
      <c r="H13" s="95"/>
      <c r="I13" s="95"/>
      <c r="J13" s="95"/>
      <c r="K13" s="95"/>
      <c r="L13" s="52"/>
      <c r="M13" s="32"/>
    </row>
    <row r="14" spans="1:13" ht="18" customHeight="1" x14ac:dyDescent="0.4">
      <c r="A14" s="32"/>
      <c r="B14" s="39" t="s">
        <v>278</v>
      </c>
      <c r="C14" s="67"/>
      <c r="D14" s="68"/>
      <c r="E14" s="68"/>
      <c r="F14" s="68"/>
      <c r="G14" s="68"/>
      <c r="H14" s="68"/>
      <c r="I14" s="68"/>
      <c r="J14" s="68"/>
      <c r="K14" s="68"/>
      <c r="L14" s="69"/>
      <c r="M14" s="32"/>
    </row>
    <row r="15" spans="1:13" ht="18" customHeight="1" x14ac:dyDescent="0.4">
      <c r="A15" s="32"/>
      <c r="B15" s="40" t="s">
        <v>282</v>
      </c>
      <c r="C15" s="83"/>
      <c r="D15" s="83"/>
      <c r="E15" s="83"/>
      <c r="F15" s="46" t="s">
        <v>283</v>
      </c>
      <c r="G15" s="77"/>
      <c r="H15" s="78"/>
      <c r="I15" s="73" t="s">
        <v>284</v>
      </c>
      <c r="J15" s="74"/>
      <c r="K15" s="77"/>
      <c r="L15" s="84"/>
      <c r="M15" s="32"/>
    </row>
    <row r="16" spans="1:13" ht="18" customHeight="1" thickBot="1" x14ac:dyDescent="0.45">
      <c r="A16" s="32"/>
      <c r="B16" s="41" t="s">
        <v>286</v>
      </c>
      <c r="C16" s="79"/>
      <c r="D16" s="79"/>
      <c r="E16" s="47" t="s">
        <v>285</v>
      </c>
      <c r="F16" s="23"/>
      <c r="G16" s="80" t="s">
        <v>277</v>
      </c>
      <c r="H16" s="81"/>
      <c r="I16" s="81"/>
      <c r="J16" s="81"/>
      <c r="K16" s="82"/>
      <c r="L16" s="25"/>
      <c r="M16" s="32"/>
    </row>
    <row r="17" spans="1:13" ht="18" customHeight="1" x14ac:dyDescent="0.4">
      <c r="A17" s="32"/>
      <c r="B17" s="39" t="s">
        <v>280</v>
      </c>
      <c r="C17" s="75"/>
      <c r="D17" s="75"/>
      <c r="E17" s="75"/>
      <c r="F17" s="48" t="s">
        <v>281</v>
      </c>
      <c r="G17" s="67"/>
      <c r="H17" s="68"/>
      <c r="I17" s="68"/>
      <c r="J17" s="68"/>
      <c r="K17" s="68"/>
      <c r="L17" s="69"/>
      <c r="M17" s="32"/>
    </row>
    <row r="18" spans="1:13" ht="18" customHeight="1" thickBot="1" x14ac:dyDescent="0.45">
      <c r="A18" s="32"/>
      <c r="B18" s="41" t="s">
        <v>279</v>
      </c>
      <c r="C18" s="85"/>
      <c r="D18" s="86"/>
      <c r="E18" s="86"/>
      <c r="F18" s="87"/>
      <c r="G18" s="70" t="s">
        <v>296</v>
      </c>
      <c r="H18" s="71"/>
      <c r="I18" s="71"/>
      <c r="J18" s="71"/>
      <c r="K18" s="72"/>
      <c r="L18" s="25"/>
      <c r="M18" s="32"/>
    </row>
    <row r="19" spans="1:13" ht="3" customHeight="1" x14ac:dyDescent="0.4">
      <c r="A19" s="32"/>
      <c r="B19" s="38"/>
      <c r="C19" s="38"/>
      <c r="D19" s="44"/>
      <c r="E19" s="38"/>
      <c r="F19" s="38"/>
      <c r="G19" s="38"/>
      <c r="H19" s="38"/>
      <c r="I19" s="38"/>
      <c r="J19" s="38"/>
      <c r="K19" s="38"/>
      <c r="L19" s="38"/>
      <c r="M19" s="32"/>
    </row>
    <row r="20" spans="1:13" ht="15" customHeight="1" x14ac:dyDescent="0.4">
      <c r="A20" s="35" t="s">
        <v>290</v>
      </c>
      <c r="B20" s="38"/>
      <c r="C20" s="38"/>
      <c r="D20" s="44"/>
      <c r="E20" s="38"/>
      <c r="F20" s="38"/>
      <c r="G20" s="38"/>
      <c r="H20" s="38"/>
      <c r="I20" s="38"/>
      <c r="J20" s="38"/>
      <c r="K20" s="38"/>
      <c r="L20" s="38"/>
      <c r="M20" s="32"/>
    </row>
    <row r="21" spans="1:13" ht="3" customHeight="1" thickBot="1" x14ac:dyDescent="0.45">
      <c r="A21" s="32"/>
      <c r="B21" s="38"/>
      <c r="C21" s="38"/>
      <c r="D21" s="44"/>
      <c r="E21" s="38"/>
      <c r="F21" s="38"/>
      <c r="G21" s="38"/>
      <c r="H21" s="38"/>
      <c r="I21" s="38"/>
      <c r="J21" s="38"/>
      <c r="K21" s="38"/>
      <c r="L21" s="38"/>
      <c r="M21" s="32"/>
    </row>
    <row r="22" spans="1:13" ht="18" customHeight="1" x14ac:dyDescent="0.4">
      <c r="A22" s="32"/>
      <c r="B22" s="39" t="s">
        <v>278</v>
      </c>
      <c r="C22" s="67"/>
      <c r="D22" s="68"/>
      <c r="E22" s="68"/>
      <c r="F22" s="68"/>
      <c r="G22" s="68"/>
      <c r="H22" s="68"/>
      <c r="I22" s="68"/>
      <c r="J22" s="68"/>
      <c r="K22" s="68"/>
      <c r="L22" s="69"/>
      <c r="M22" s="32"/>
    </row>
    <row r="23" spans="1:13" ht="18" customHeight="1" x14ac:dyDescent="0.4">
      <c r="A23" s="32"/>
      <c r="B23" s="40" t="s">
        <v>282</v>
      </c>
      <c r="C23" s="83"/>
      <c r="D23" s="83"/>
      <c r="E23" s="83"/>
      <c r="F23" s="46" t="s">
        <v>283</v>
      </c>
      <c r="G23" s="77"/>
      <c r="H23" s="78"/>
      <c r="I23" s="73" t="s">
        <v>284</v>
      </c>
      <c r="J23" s="74"/>
      <c r="K23" s="77"/>
      <c r="L23" s="84"/>
      <c r="M23" s="32"/>
    </row>
    <row r="24" spans="1:13" ht="18" customHeight="1" thickBot="1" x14ac:dyDescent="0.45">
      <c r="A24" s="32"/>
      <c r="B24" s="41" t="s">
        <v>286</v>
      </c>
      <c r="C24" s="79"/>
      <c r="D24" s="79"/>
      <c r="E24" s="47" t="s">
        <v>285</v>
      </c>
      <c r="F24" s="23"/>
      <c r="G24" s="80" t="s">
        <v>277</v>
      </c>
      <c r="H24" s="81"/>
      <c r="I24" s="81"/>
      <c r="J24" s="81"/>
      <c r="K24" s="82"/>
      <c r="L24" s="25"/>
      <c r="M24" s="32"/>
    </row>
    <row r="25" spans="1:13" ht="18" customHeight="1" x14ac:dyDescent="0.4">
      <c r="A25" s="32"/>
      <c r="B25" s="39" t="s">
        <v>280</v>
      </c>
      <c r="C25" s="75"/>
      <c r="D25" s="75"/>
      <c r="E25" s="75"/>
      <c r="F25" s="48" t="s">
        <v>281</v>
      </c>
      <c r="G25" s="67"/>
      <c r="H25" s="68"/>
      <c r="I25" s="68"/>
      <c r="J25" s="68"/>
      <c r="K25" s="68"/>
      <c r="L25" s="69"/>
      <c r="M25" s="32"/>
    </row>
    <row r="26" spans="1:13" ht="18" customHeight="1" thickBot="1" x14ac:dyDescent="0.45">
      <c r="A26" s="32"/>
      <c r="B26" s="41" t="s">
        <v>279</v>
      </c>
      <c r="C26" s="76"/>
      <c r="D26" s="76"/>
      <c r="E26" s="76"/>
      <c r="F26" s="76"/>
      <c r="G26" s="70" t="s">
        <v>296</v>
      </c>
      <c r="H26" s="71"/>
      <c r="I26" s="71"/>
      <c r="J26" s="71"/>
      <c r="K26" s="72"/>
      <c r="L26" s="25"/>
      <c r="M26" s="32"/>
    </row>
    <row r="27" spans="1:13" ht="3" customHeight="1" thickBot="1" x14ac:dyDescent="0.45">
      <c r="A27" s="32"/>
      <c r="B27" s="38"/>
      <c r="C27" s="38"/>
      <c r="D27" s="44"/>
      <c r="E27" s="38"/>
      <c r="F27" s="38"/>
      <c r="G27" s="38"/>
      <c r="H27" s="38"/>
      <c r="I27" s="38"/>
      <c r="J27" s="38"/>
      <c r="K27" s="38"/>
      <c r="L27" s="38"/>
      <c r="M27" s="32"/>
    </row>
    <row r="28" spans="1:13" ht="18" customHeight="1" thickBot="1" x14ac:dyDescent="0.45">
      <c r="A28" s="32"/>
      <c r="B28" s="37" t="s">
        <v>291</v>
      </c>
      <c r="C28" s="53"/>
      <c r="D28" s="53"/>
      <c r="E28" s="54"/>
      <c r="F28" s="38"/>
      <c r="G28" s="38"/>
      <c r="H28" s="38"/>
      <c r="I28" s="38"/>
      <c r="J28" s="38"/>
      <c r="K28" s="38"/>
      <c r="L28" s="38"/>
      <c r="M28" s="32"/>
    </row>
    <row r="29" spans="1:13" ht="3" customHeight="1" x14ac:dyDescent="0.4">
      <c r="A29" s="32"/>
      <c r="B29" s="38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32"/>
    </row>
    <row r="30" spans="1:13" ht="15" customHeight="1" x14ac:dyDescent="0.4">
      <c r="A30" s="42" t="s">
        <v>287</v>
      </c>
      <c r="B30" s="38"/>
      <c r="C30" s="44"/>
      <c r="D30" s="38"/>
      <c r="E30" s="38"/>
      <c r="F30" s="38"/>
      <c r="G30" s="38"/>
      <c r="H30" s="38"/>
      <c r="I30" s="38"/>
      <c r="J30" s="38"/>
      <c r="K30" s="38"/>
      <c r="L30" s="38"/>
      <c r="M30" s="32"/>
    </row>
    <row r="31" spans="1:13" ht="3" customHeight="1" thickBot="1" x14ac:dyDescent="0.45">
      <c r="A31" s="32"/>
      <c r="B31" s="38"/>
      <c r="C31" s="38"/>
      <c r="D31" s="44"/>
      <c r="E31" s="38"/>
      <c r="F31" s="38"/>
      <c r="G31" s="38"/>
      <c r="H31" s="38"/>
      <c r="I31" s="38"/>
      <c r="J31" s="38"/>
      <c r="K31" s="38"/>
      <c r="L31" s="38"/>
      <c r="M31" s="32"/>
    </row>
    <row r="32" spans="1:13" ht="36" customHeight="1" thickBot="1" x14ac:dyDescent="0.45">
      <c r="A32" s="32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1"/>
      <c r="M32" s="32"/>
    </row>
    <row r="33" spans="1:13" ht="3" customHeight="1" x14ac:dyDescent="0.4">
      <c r="A33" s="19"/>
      <c r="B33" s="19"/>
      <c r="C33" s="19"/>
      <c r="D33" s="21"/>
      <c r="E33" s="19"/>
      <c r="F33" s="19"/>
      <c r="G33" s="19"/>
      <c r="H33" s="19"/>
      <c r="I33" s="19"/>
      <c r="J33" s="19"/>
      <c r="K33" s="19"/>
      <c r="L33" s="19"/>
      <c r="M33" s="32"/>
    </row>
    <row r="34" spans="1:13" x14ac:dyDescent="0.4">
      <c r="A34" s="27"/>
      <c r="B34" s="27"/>
      <c r="C34" s="27"/>
      <c r="D34" s="28"/>
      <c r="E34" s="27"/>
      <c r="F34" s="27"/>
      <c r="G34" s="27"/>
      <c r="H34" s="27"/>
      <c r="I34" s="27"/>
      <c r="J34" s="27"/>
      <c r="K34" s="27"/>
      <c r="L34" s="27"/>
      <c r="M34" s="26"/>
    </row>
    <row r="35" spans="1:13" x14ac:dyDescent="0.4">
      <c r="A35" s="27"/>
      <c r="B35" s="27"/>
      <c r="C35" s="27"/>
      <c r="D35" s="28"/>
      <c r="E35" s="27"/>
      <c r="F35" s="27"/>
      <c r="G35" s="27"/>
      <c r="H35" s="27"/>
      <c r="I35" s="27"/>
      <c r="J35" s="27"/>
      <c r="K35" s="27"/>
      <c r="L35" s="27"/>
      <c r="M35" s="26"/>
    </row>
    <row r="36" spans="1:13" x14ac:dyDescent="0.4">
      <c r="A36" s="26"/>
      <c r="B36" s="26"/>
      <c r="C36" s="26"/>
      <c r="D36" s="29"/>
      <c r="E36" s="26"/>
      <c r="F36" s="26"/>
      <c r="G36" s="26"/>
      <c r="H36" s="26"/>
      <c r="I36" s="26"/>
      <c r="J36" s="26"/>
      <c r="K36" s="26"/>
      <c r="L36" s="26"/>
      <c r="M36" s="26"/>
    </row>
    <row r="37" spans="1:13" x14ac:dyDescent="0.4">
      <c r="A37" s="26"/>
      <c r="B37" s="26"/>
      <c r="C37" s="26"/>
      <c r="D37" s="29"/>
      <c r="E37" s="26"/>
      <c r="F37" s="26"/>
      <c r="G37" s="26"/>
      <c r="H37" s="26"/>
      <c r="I37" s="26"/>
      <c r="J37" s="26"/>
      <c r="K37" s="26"/>
      <c r="L37" s="26"/>
      <c r="M37" s="26"/>
    </row>
    <row r="38" spans="1:13" x14ac:dyDescent="0.4">
      <c r="A38" s="26"/>
      <c r="B38" s="26"/>
      <c r="C38" s="26"/>
      <c r="D38" s="29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4">
      <c r="A39" s="26"/>
      <c r="B39" s="26"/>
      <c r="C39" s="26"/>
      <c r="D39" s="29"/>
      <c r="E39" s="26"/>
      <c r="F39" s="26"/>
      <c r="G39" s="26"/>
      <c r="H39" s="26"/>
      <c r="I39" s="26"/>
      <c r="J39" s="26"/>
      <c r="K39" s="26"/>
      <c r="L39" s="26"/>
      <c r="M39" s="26"/>
    </row>
    <row r="40" spans="1:13" x14ac:dyDescent="0.4">
      <c r="A40" s="26"/>
      <c r="B40" s="26"/>
      <c r="C40" s="26"/>
      <c r="D40" s="29"/>
      <c r="E40" s="26"/>
      <c r="F40" s="26"/>
      <c r="G40" s="26"/>
      <c r="H40" s="26"/>
      <c r="I40" s="26"/>
      <c r="J40" s="26"/>
      <c r="K40" s="26"/>
      <c r="L40" s="26"/>
      <c r="M40" s="26"/>
    </row>
    <row r="41" spans="1:13" x14ac:dyDescent="0.4">
      <c r="A41" s="26"/>
      <c r="B41" s="26"/>
      <c r="C41" s="26"/>
      <c r="D41" s="29"/>
      <c r="E41" s="26"/>
      <c r="F41" s="26"/>
      <c r="G41" s="26"/>
      <c r="H41" s="26"/>
      <c r="I41" s="26"/>
      <c r="J41" s="26"/>
      <c r="K41" s="26"/>
      <c r="L41" s="26"/>
      <c r="M41" s="26"/>
    </row>
    <row r="42" spans="1:13" x14ac:dyDescent="0.4">
      <c r="A42" s="26"/>
      <c r="B42" s="26"/>
      <c r="C42" s="26"/>
      <c r="D42" s="29"/>
      <c r="E42" s="26"/>
      <c r="F42" s="26"/>
      <c r="G42" s="26"/>
      <c r="H42" s="26"/>
      <c r="I42" s="26"/>
      <c r="J42" s="26"/>
      <c r="K42" s="26"/>
      <c r="L42" s="26"/>
      <c r="M42" s="26"/>
    </row>
    <row r="43" spans="1:13" x14ac:dyDescent="0.4">
      <c r="A43" s="26"/>
      <c r="B43" s="26"/>
      <c r="C43" s="26"/>
      <c r="D43" s="29"/>
      <c r="E43" s="26"/>
      <c r="F43" s="26"/>
      <c r="G43" s="26"/>
      <c r="H43" s="26"/>
      <c r="I43" s="26"/>
      <c r="J43" s="26"/>
      <c r="K43" s="26"/>
      <c r="L43" s="26"/>
      <c r="M43" s="26"/>
    </row>
    <row r="44" spans="1:13" x14ac:dyDescent="0.4">
      <c r="A44" s="26"/>
      <c r="B44" s="26"/>
      <c r="C44" s="26"/>
      <c r="D44" s="29"/>
      <c r="E44" s="26"/>
      <c r="F44" s="26"/>
      <c r="G44" s="26"/>
      <c r="H44" s="26"/>
      <c r="I44" s="26"/>
      <c r="J44" s="26"/>
      <c r="K44" s="26"/>
      <c r="L44" s="26"/>
      <c r="M44" s="26"/>
    </row>
    <row r="45" spans="1:13" x14ac:dyDescent="0.4">
      <c r="A45" s="26"/>
      <c r="B45" s="26"/>
      <c r="C45" s="26"/>
      <c r="D45" s="29"/>
      <c r="E45" s="26"/>
      <c r="F45" s="26"/>
      <c r="G45" s="26"/>
      <c r="H45" s="26"/>
      <c r="I45" s="26"/>
      <c r="J45" s="26"/>
      <c r="K45" s="26"/>
      <c r="L45" s="26"/>
      <c r="M45" s="26"/>
    </row>
    <row r="46" spans="1:13" x14ac:dyDescent="0.4">
      <c r="A46" s="26"/>
      <c r="B46" s="26"/>
      <c r="C46" s="26"/>
      <c r="D46" s="29"/>
      <c r="E46" s="26"/>
      <c r="F46" s="26"/>
      <c r="G46" s="26"/>
      <c r="H46" s="26"/>
      <c r="I46" s="26"/>
      <c r="J46" s="26"/>
      <c r="K46" s="26"/>
      <c r="L46" s="26"/>
      <c r="M46" s="26"/>
    </row>
    <row r="47" spans="1:13" x14ac:dyDescent="0.4">
      <c r="A47" s="26"/>
      <c r="B47" s="26"/>
      <c r="C47" s="26"/>
      <c r="D47" s="29"/>
      <c r="E47" s="26"/>
      <c r="F47" s="26"/>
      <c r="G47" s="26"/>
      <c r="H47" s="26"/>
      <c r="I47" s="26"/>
      <c r="J47" s="26"/>
      <c r="K47" s="26"/>
      <c r="L47" s="26"/>
      <c r="M47" s="26"/>
    </row>
    <row r="48" spans="1:13" x14ac:dyDescent="0.4">
      <c r="A48" s="26"/>
      <c r="B48" s="26"/>
      <c r="C48" s="26"/>
      <c r="D48" s="29"/>
      <c r="E48" s="26"/>
      <c r="F48" s="26"/>
      <c r="G48" s="26"/>
      <c r="H48" s="26"/>
      <c r="I48" s="26"/>
      <c r="J48" s="26"/>
      <c r="K48" s="26"/>
      <c r="L48" s="26"/>
      <c r="M48" s="26"/>
    </row>
    <row r="49" spans="1:13" x14ac:dyDescent="0.4">
      <c r="A49" s="26"/>
      <c r="B49" s="26"/>
      <c r="C49" s="26"/>
      <c r="D49" s="29"/>
      <c r="E49" s="26"/>
      <c r="F49" s="26"/>
      <c r="G49" s="26"/>
      <c r="H49" s="26"/>
      <c r="I49" s="26"/>
      <c r="J49" s="26"/>
      <c r="K49" s="26"/>
      <c r="L49" s="26"/>
      <c r="M49" s="26"/>
    </row>
    <row r="50" spans="1:13" x14ac:dyDescent="0.4">
      <c r="A50" s="26"/>
      <c r="B50" s="26"/>
      <c r="C50" s="26"/>
      <c r="D50" s="29"/>
      <c r="E50" s="26"/>
      <c r="F50" s="26"/>
      <c r="G50" s="26"/>
      <c r="H50" s="26"/>
      <c r="I50" s="26"/>
      <c r="J50" s="26"/>
      <c r="K50" s="26"/>
      <c r="L50" s="26"/>
      <c r="M50" s="26"/>
    </row>
    <row r="51" spans="1:13" x14ac:dyDescent="0.4">
      <c r="A51" s="26"/>
      <c r="B51" s="26"/>
      <c r="C51" s="26"/>
      <c r="D51" s="29"/>
      <c r="E51" s="26"/>
      <c r="F51" s="26"/>
      <c r="G51" s="26"/>
      <c r="H51" s="26"/>
      <c r="I51" s="26"/>
      <c r="J51" s="26"/>
      <c r="K51" s="26"/>
      <c r="L51" s="26"/>
      <c r="M51" s="26"/>
    </row>
    <row r="52" spans="1:13" x14ac:dyDescent="0.4">
      <c r="A52" s="26"/>
      <c r="B52" s="26"/>
      <c r="C52" s="26"/>
      <c r="D52" s="29"/>
      <c r="E52" s="26"/>
      <c r="F52" s="26"/>
      <c r="G52" s="26"/>
      <c r="H52" s="26"/>
      <c r="I52" s="26"/>
      <c r="J52" s="26"/>
      <c r="K52" s="26"/>
      <c r="L52" s="26"/>
      <c r="M52" s="26"/>
    </row>
    <row r="53" spans="1:13" x14ac:dyDescent="0.4">
      <c r="A53" s="26"/>
      <c r="B53" s="26"/>
      <c r="C53" s="26"/>
      <c r="D53" s="29"/>
      <c r="E53" s="26"/>
      <c r="F53" s="26"/>
      <c r="G53" s="26"/>
      <c r="H53" s="26"/>
      <c r="I53" s="26"/>
      <c r="J53" s="26"/>
      <c r="K53" s="26"/>
      <c r="L53" s="26"/>
      <c r="M53" s="26"/>
    </row>
    <row r="54" spans="1:13" x14ac:dyDescent="0.4">
      <c r="A54" s="26"/>
      <c r="B54" s="26"/>
      <c r="C54" s="26"/>
      <c r="D54" s="29"/>
      <c r="E54" s="26"/>
      <c r="F54" s="26"/>
      <c r="G54" s="26"/>
      <c r="H54" s="26"/>
      <c r="I54" s="26"/>
      <c r="J54" s="26"/>
      <c r="K54" s="26"/>
      <c r="L54" s="26"/>
      <c r="M54" s="26"/>
    </row>
    <row r="55" spans="1:13" x14ac:dyDescent="0.4">
      <c r="A55" s="26"/>
      <c r="B55" s="26"/>
      <c r="C55" s="26"/>
      <c r="D55" s="29"/>
      <c r="E55" s="26"/>
      <c r="F55" s="26"/>
      <c r="G55" s="26"/>
      <c r="H55" s="26"/>
      <c r="I55" s="26"/>
      <c r="J55" s="26"/>
      <c r="K55" s="26"/>
      <c r="L55" s="26"/>
      <c r="M55" s="26"/>
    </row>
    <row r="56" spans="1:13" x14ac:dyDescent="0.4">
      <c r="A56" s="26"/>
      <c r="B56" s="26"/>
      <c r="C56" s="26"/>
      <c r="D56" s="29"/>
      <c r="E56" s="26"/>
      <c r="F56" s="26"/>
      <c r="G56" s="26"/>
      <c r="H56" s="26"/>
      <c r="I56" s="26"/>
      <c r="J56" s="26"/>
      <c r="K56" s="26"/>
      <c r="L56" s="26"/>
      <c r="M56" s="26"/>
    </row>
    <row r="57" spans="1:13" x14ac:dyDescent="0.4">
      <c r="A57" s="26"/>
      <c r="B57" s="26"/>
      <c r="C57" s="26"/>
      <c r="D57" s="29"/>
      <c r="E57" s="26"/>
      <c r="F57" s="26"/>
      <c r="G57" s="26"/>
      <c r="H57" s="26"/>
      <c r="I57" s="26"/>
      <c r="J57" s="26"/>
      <c r="K57" s="26"/>
      <c r="L57" s="26"/>
      <c r="M57" s="26"/>
    </row>
    <row r="58" spans="1:13" x14ac:dyDescent="0.4">
      <c r="A58" s="26"/>
      <c r="B58" s="26"/>
      <c r="C58" s="26"/>
      <c r="D58" s="29"/>
      <c r="E58" s="26"/>
      <c r="F58" s="26"/>
      <c r="G58" s="26"/>
      <c r="H58" s="26"/>
      <c r="I58" s="26"/>
      <c r="J58" s="26"/>
      <c r="K58" s="26"/>
      <c r="L58" s="26"/>
      <c r="M58" s="26"/>
    </row>
    <row r="59" spans="1:13" x14ac:dyDescent="0.4">
      <c r="A59" s="26"/>
      <c r="B59" s="26"/>
      <c r="C59" s="26"/>
      <c r="D59" s="29"/>
      <c r="E59" s="26"/>
      <c r="F59" s="26"/>
      <c r="G59" s="26"/>
      <c r="H59" s="26"/>
      <c r="I59" s="26"/>
      <c r="J59" s="26"/>
      <c r="K59" s="26"/>
      <c r="L59" s="26"/>
      <c r="M59" s="26"/>
    </row>
    <row r="60" spans="1:13" x14ac:dyDescent="0.4">
      <c r="A60" s="26"/>
      <c r="B60" s="26"/>
      <c r="C60" s="26"/>
      <c r="D60" s="29"/>
      <c r="E60" s="26"/>
      <c r="F60" s="26"/>
      <c r="G60" s="26"/>
      <c r="H60" s="26"/>
      <c r="I60" s="26"/>
      <c r="J60" s="26"/>
      <c r="K60" s="26"/>
      <c r="L60" s="26"/>
      <c r="M60" s="26"/>
    </row>
    <row r="61" spans="1:13" x14ac:dyDescent="0.4">
      <c r="A61" s="26"/>
      <c r="B61" s="26"/>
      <c r="C61" s="26"/>
      <c r="D61" s="29"/>
      <c r="E61" s="26"/>
      <c r="F61" s="26"/>
      <c r="G61" s="26"/>
      <c r="H61" s="26"/>
      <c r="I61" s="26"/>
      <c r="J61" s="26"/>
      <c r="K61" s="26"/>
      <c r="L61" s="26"/>
      <c r="M61" s="26"/>
    </row>
    <row r="62" spans="1:13" x14ac:dyDescent="0.4">
      <c r="A62" s="26"/>
      <c r="B62" s="26"/>
      <c r="C62" s="26"/>
      <c r="D62" s="29"/>
      <c r="E62" s="26"/>
      <c r="F62" s="26"/>
      <c r="G62" s="26"/>
      <c r="H62" s="26"/>
      <c r="I62" s="26"/>
      <c r="J62" s="26"/>
      <c r="K62" s="26"/>
      <c r="L62" s="26"/>
      <c r="M62" s="26"/>
    </row>
    <row r="63" spans="1:13" x14ac:dyDescent="0.4">
      <c r="A63" s="26"/>
      <c r="B63" s="26"/>
      <c r="C63" s="26"/>
      <c r="D63" s="29"/>
      <c r="E63" s="26"/>
      <c r="F63" s="26"/>
      <c r="G63" s="26"/>
      <c r="H63" s="26"/>
      <c r="I63" s="26"/>
      <c r="J63" s="26"/>
      <c r="K63" s="26"/>
      <c r="L63" s="26"/>
      <c r="M63" s="26"/>
    </row>
    <row r="64" spans="1:13" x14ac:dyDescent="0.4">
      <c r="A64" s="26"/>
      <c r="B64" s="26"/>
      <c r="C64" s="26"/>
      <c r="D64" s="29"/>
      <c r="E64" s="26"/>
      <c r="F64" s="26"/>
      <c r="G64" s="26"/>
      <c r="H64" s="26"/>
      <c r="I64" s="26"/>
      <c r="J64" s="26"/>
      <c r="K64" s="26"/>
      <c r="L64" s="26"/>
      <c r="M64" s="26"/>
    </row>
    <row r="65" spans="1:13" x14ac:dyDescent="0.4">
      <c r="A65" s="26"/>
      <c r="B65" s="26"/>
      <c r="C65" s="26"/>
      <c r="D65" s="29"/>
      <c r="E65" s="26"/>
      <c r="F65" s="26"/>
      <c r="G65" s="26"/>
      <c r="H65" s="26"/>
      <c r="I65" s="26"/>
      <c r="J65" s="26"/>
      <c r="K65" s="26"/>
      <c r="L65" s="26"/>
      <c r="M65" s="26"/>
    </row>
    <row r="66" spans="1:13" x14ac:dyDescent="0.4">
      <c r="A66" s="26"/>
      <c r="B66" s="26"/>
      <c r="C66" s="26"/>
      <c r="D66" s="29"/>
      <c r="E66" s="26"/>
      <c r="F66" s="26"/>
      <c r="G66" s="26"/>
      <c r="H66" s="26"/>
      <c r="I66" s="26"/>
      <c r="J66" s="26"/>
      <c r="K66" s="26"/>
      <c r="L66" s="26"/>
      <c r="M66" s="26"/>
    </row>
    <row r="67" spans="1:13" x14ac:dyDescent="0.4">
      <c r="A67" s="26"/>
      <c r="B67" s="26"/>
      <c r="C67" s="26"/>
      <c r="D67" s="29"/>
      <c r="E67" s="26"/>
      <c r="F67" s="26"/>
      <c r="G67" s="26"/>
      <c r="H67" s="26"/>
      <c r="I67" s="26"/>
      <c r="J67" s="26"/>
      <c r="K67" s="26"/>
      <c r="L67" s="26"/>
      <c r="M67" s="26"/>
    </row>
    <row r="68" spans="1:13" x14ac:dyDescent="0.4">
      <c r="A68" s="26"/>
      <c r="B68" s="26"/>
      <c r="C68" s="26"/>
      <c r="D68" s="29"/>
      <c r="E68" s="26"/>
      <c r="F68" s="26"/>
      <c r="G68" s="26"/>
      <c r="H68" s="26"/>
      <c r="I68" s="26"/>
      <c r="J68" s="26"/>
      <c r="K68" s="26"/>
      <c r="L68" s="26"/>
      <c r="M68" s="26"/>
    </row>
    <row r="69" spans="1:13" x14ac:dyDescent="0.4">
      <c r="A69" s="26"/>
      <c r="B69" s="26"/>
      <c r="C69" s="26"/>
      <c r="D69" s="29"/>
      <c r="E69" s="26"/>
      <c r="F69" s="26"/>
      <c r="G69" s="26"/>
      <c r="H69" s="26"/>
      <c r="I69" s="26"/>
      <c r="J69" s="26"/>
      <c r="K69" s="26"/>
      <c r="L69" s="26"/>
      <c r="M69" s="26"/>
    </row>
  </sheetData>
  <sheetProtection algorithmName="SHA-512" hashValue="pLaVsyQqsSR6GDt4J8E+wcqiNJoCDVhhs2CQCnl5TWsm2U57+L2lGz/kUlTBMCDWIZPrYcBm4emAZzGjYLkWnA==" saltValue="Xe1n+/folOl2S/sJqSxuGQ==" spinCount="100000" sheet="1" selectLockedCells="1"/>
  <mergeCells count="39">
    <mergeCell ref="B2:L2"/>
    <mergeCell ref="B32:L32"/>
    <mergeCell ref="C13:E13"/>
    <mergeCell ref="C17:E17"/>
    <mergeCell ref="C8:E8"/>
    <mergeCell ref="G13:L13"/>
    <mergeCell ref="C7:E7"/>
    <mergeCell ref="C23:E23"/>
    <mergeCell ref="C6:D6"/>
    <mergeCell ref="K23:L23"/>
    <mergeCell ref="C9:D9"/>
    <mergeCell ref="B7:B8"/>
    <mergeCell ref="J6:K6"/>
    <mergeCell ref="C14:L14"/>
    <mergeCell ref="C24:D24"/>
    <mergeCell ref="G24:K24"/>
    <mergeCell ref="C15:E15"/>
    <mergeCell ref="G15:H15"/>
    <mergeCell ref="K15:L15"/>
    <mergeCell ref="C18:F18"/>
    <mergeCell ref="G16:K16"/>
    <mergeCell ref="G17:L17"/>
    <mergeCell ref="C16:D16"/>
    <mergeCell ref="F6:G6"/>
    <mergeCell ref="H6:I6"/>
    <mergeCell ref="C28:E28"/>
    <mergeCell ref="F7:H7"/>
    <mergeCell ref="F8:H8"/>
    <mergeCell ref="I7:L7"/>
    <mergeCell ref="I8:L8"/>
    <mergeCell ref="G25:L25"/>
    <mergeCell ref="G18:K18"/>
    <mergeCell ref="G26:K26"/>
    <mergeCell ref="I23:J23"/>
    <mergeCell ref="I15:J15"/>
    <mergeCell ref="C25:E25"/>
    <mergeCell ref="C26:F26"/>
    <mergeCell ref="C22:L22"/>
    <mergeCell ref="G23:H23"/>
  </mergeCells>
  <phoneticPr fontId="1"/>
  <dataValidations count="8">
    <dataValidation type="custom" allowBlank="1" showInputMessage="1" showErrorMessage="1" errorTitle="入力できません" error="半角で入力してください。" prompt="半角" sqref="G18 G26" xr:uid="{F4ED23C7-BCA0-4047-95F9-87FC5B25117C}">
      <formula1>G18=ASC(G18)</formula1>
    </dataValidation>
    <dataValidation type="custom" allowBlank="1" showInputMessage="1" showErrorMessage="1" prompt="descriptive" sqref="F16 K15:L15 F24 K23:L23 H6" xr:uid="{AF77AAFF-8BAC-4AE2-AF34-8E3EB333D50B}">
      <formula1>F6=ASC(F6)</formula1>
    </dataValidation>
    <dataValidation type="custom" allowBlank="1" showInputMessage="1" showErrorMessage="1" errorTitle="入力できません" error="全角で入力してください。" prompt="descriptive" sqref="C13:E13 C14:C15 G13 F15:G15 I15 C22:C23 I23 F23:G23" xr:uid="{B10104AF-47C4-49C7-9E9F-8835A7E6CDB5}">
      <formula1>C13=ASC(C13)</formula1>
    </dataValidation>
    <dataValidation allowBlank="1" showInputMessage="1" showErrorMessage="1" errorTitle="入力できません" error="全角で入力してください。" prompt="全角" sqref="E16 E24" xr:uid="{46C5F25E-915F-459B-A76D-8D420C1BF7DD}"/>
    <dataValidation type="custom" allowBlank="1" showInputMessage="1" showErrorMessage="1" prompt="descriptive" sqref="C17:E17 C18:F18 C25:E25 C26:F26" xr:uid="{ECFBEF72-A962-4D88-97C7-BAAE14A04C9C}">
      <formula1>C17=ASC(A17)</formula1>
    </dataValidation>
    <dataValidation type="custom" allowBlank="1" showInputMessage="1" showErrorMessage="1" errorTitle="入力できません" error="半角で入力してください。" prompt="descriptive" sqref="C8:F8 I8" xr:uid="{D24926C9-7460-4DEA-9567-207A4AC11E60}">
      <formula1>C8=ASC(C8)</formula1>
    </dataValidation>
    <dataValidation allowBlank="1" showInputMessage="1" showErrorMessage="1" prompt="descriptive" sqref="B32 C16:D16 C24:D24" xr:uid="{FADA89CB-C849-4FBE-88D0-79EC0E204F4D}"/>
    <dataValidation type="custom" allowBlank="1" showInputMessage="1" showErrorMessage="1" prompt="descriptive" sqref="G17 G25" xr:uid="{E96CD7CB-A8D3-48EC-A5CD-67E4B8427F7C}">
      <formula1>G17=ASC(J17)</formula1>
    </dataValidation>
  </dataValidations>
  <printOptions horizontalCentered="1"/>
  <pageMargins left="0.78740157480314965" right="0.78740157480314965" top="0.78740157480314965" bottom="0.78740157480314965" header="0.39370078740157483" footer="0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="selective" xr:uid="{4826E3CA-C2D3-46BC-8998-CD1320203BF1}">
          <x14:formula1>
            <xm:f>'List Items'!$E$1:$E$81</xm:f>
          </x14:formula1>
          <xm:sqref>H9</xm:sqref>
        </x14:dataValidation>
        <x14:dataValidation type="list" allowBlank="1" showInputMessage="1" showErrorMessage="1" prompt="selective" xr:uid="{20F0CBE6-6932-48DF-A193-F6754EFEE6DF}">
          <x14:formula1>
            <xm:f>'List Items'!$F$1:$F$12</xm:f>
          </x14:formula1>
          <xm:sqref>J9</xm:sqref>
        </x14:dataValidation>
        <x14:dataValidation type="list" allowBlank="1" showInputMessage="1" showErrorMessage="1" prompt="selective" xr:uid="{E70AF660-189F-4A37-8A58-78FCB026E488}">
          <x14:formula1>
            <xm:f>'List Items'!$G$1:$G$31</xm:f>
          </x14:formula1>
          <xm:sqref>L9</xm:sqref>
        </x14:dataValidation>
        <x14:dataValidation type="list" allowBlank="1" showInputMessage="1" showErrorMessage="1" prompt="selective" xr:uid="{807DD45C-C583-42BC-9D93-96D5E4D939E4}">
          <x14:formula1>
            <xm:f>'List Items'!$L$1:$L$2</xm:f>
          </x14:formula1>
          <xm:sqref>C28</xm:sqref>
        </x14:dataValidation>
        <x14:dataValidation type="list" allowBlank="1" showInputMessage="1" showErrorMessage="1" prompt="selective" xr:uid="{8773317C-4ADD-4AF9-8156-94C8BCF89AEB}">
          <x14:formula1>
            <xm:f>'List Items'!$B$1:$B$5</xm:f>
          </x14:formula1>
          <xm:sqref>F6</xm:sqref>
        </x14:dataValidation>
        <x14:dataValidation type="list" allowBlank="1" showInputMessage="1" showErrorMessage="1" prompt="selective" xr:uid="{641766E8-06F1-4E45-9F96-07DC3752817D}">
          <x14:formula1>
            <xm:f>'List Items'!$A$1:$A$2</xm:f>
          </x14:formula1>
          <xm:sqref>C6:D6</xm:sqref>
        </x14:dataValidation>
        <x14:dataValidation type="list" allowBlank="1" showInputMessage="1" showErrorMessage="1" prompt="selective" xr:uid="{9D5D8D86-A947-45A0-8CDD-749AC2F3489A}">
          <x14:formula1>
            <xm:f>'List Items'!$D$1:$D$3</xm:f>
          </x14:formula1>
          <xm:sqref>C9:D9</xm:sqref>
        </x14:dataValidation>
        <x14:dataValidation type="list" allowBlank="1" showInputMessage="1" showErrorMessage="1" prompt="selective" xr:uid="{9B3AFF22-F81F-4ACA-AF25-AFB8C45162B2}">
          <x14:formula1>
            <xm:f>'List Items'!$C$1:$C$2</xm:f>
          </x14:formula1>
          <xm:sqref>L6</xm:sqref>
        </x14:dataValidation>
        <x14:dataValidation type="list" allowBlank="1" showInputMessage="1" showErrorMessage="1" prompt="selective" xr:uid="{539859EB-B3E7-42B8-92D5-634C92F32116}">
          <x14:formula1>
            <xm:f>'List Items'!$H$1:$H$49</xm:f>
          </x14:formula1>
          <xm:sqref>L24 L16</xm:sqref>
        </x14:dataValidation>
        <x14:dataValidation type="list" allowBlank="1" showInputMessage="1" showErrorMessage="1" errorTitle="入力できません" error="半角で入力してください。" prompt="selective" xr:uid="{D5F45D18-D2E3-4A97-9568-7856B4AACF30}">
          <x14:formula1>
            <xm:f>'List Items'!$K$1:$K$2</xm:f>
          </x14:formula1>
          <xm:sqref>L18 L26</xm:sqref>
        </x14:dataValidation>
        <x14:dataValidation type="list" allowBlank="1" showInputMessage="1" showErrorMessage="1" prompt="selective" xr:uid="{1E3ED54D-5B85-4CE2-A064-59416AD53888}">
          <x14:formula1>
            <xm:f>'List Items'!$K$1:$K$2</xm:f>
          </x14:formula1>
          <xm:sqref>L26 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A84D-8017-4D4E-83A5-D8BCD1BD07D5}">
  <dimension ref="A1:L81"/>
  <sheetViews>
    <sheetView workbookViewId="0"/>
  </sheetViews>
  <sheetFormatPr defaultRowHeight="15.75" x14ac:dyDescent="0.4"/>
  <cols>
    <col min="1" max="1" width="14" style="16" bestFit="1" customWidth="1"/>
    <col min="2" max="16384" width="9" style="16"/>
  </cols>
  <sheetData>
    <row r="1" spans="1:12" x14ac:dyDescent="0.4">
      <c r="A1" s="16" t="s">
        <v>261</v>
      </c>
      <c r="B1" s="16" t="s">
        <v>272</v>
      </c>
      <c r="C1" s="16" t="s">
        <v>251</v>
      </c>
      <c r="E1" s="16">
        <v>2010</v>
      </c>
      <c r="F1" s="16">
        <v>1</v>
      </c>
      <c r="G1" s="16">
        <v>1</v>
      </c>
      <c r="H1" s="16" t="s">
        <v>202</v>
      </c>
      <c r="I1" s="16" t="s">
        <v>191</v>
      </c>
      <c r="J1" s="16" t="s">
        <v>200</v>
      </c>
      <c r="K1" s="16" t="s">
        <v>294</v>
      </c>
      <c r="L1" s="16" t="s">
        <v>292</v>
      </c>
    </row>
    <row r="2" spans="1:12" x14ac:dyDescent="0.4">
      <c r="A2" s="16" t="s">
        <v>250</v>
      </c>
      <c r="B2" s="16" t="s">
        <v>274</v>
      </c>
      <c r="C2" s="16" t="s">
        <v>297</v>
      </c>
      <c r="D2" s="16" t="s">
        <v>252</v>
      </c>
      <c r="E2" s="16">
        <v>2009</v>
      </c>
      <c r="F2" s="16">
        <v>2</v>
      </c>
      <c r="G2" s="16">
        <v>2</v>
      </c>
      <c r="H2" s="16" t="s">
        <v>203</v>
      </c>
      <c r="I2" s="16" t="s">
        <v>9</v>
      </c>
      <c r="J2" s="16" t="s">
        <v>200</v>
      </c>
      <c r="K2" s="16" t="s">
        <v>295</v>
      </c>
      <c r="L2" s="16" t="s">
        <v>293</v>
      </c>
    </row>
    <row r="3" spans="1:12" x14ac:dyDescent="0.4">
      <c r="B3" s="16" t="s">
        <v>275</v>
      </c>
      <c r="D3" s="16" t="s">
        <v>253</v>
      </c>
      <c r="E3" s="16">
        <v>2008</v>
      </c>
      <c r="F3" s="16">
        <v>3</v>
      </c>
      <c r="G3" s="16">
        <v>3</v>
      </c>
      <c r="H3" s="16" t="s">
        <v>204</v>
      </c>
      <c r="I3" s="16" t="s">
        <v>5</v>
      </c>
      <c r="J3" s="16" t="s">
        <v>200</v>
      </c>
    </row>
    <row r="4" spans="1:12" x14ac:dyDescent="0.4">
      <c r="B4" s="16" t="s">
        <v>273</v>
      </c>
      <c r="E4" s="16">
        <v>2007</v>
      </c>
      <c r="F4" s="16">
        <v>4</v>
      </c>
      <c r="G4" s="16">
        <v>4</v>
      </c>
      <c r="H4" s="16" t="s">
        <v>205</v>
      </c>
      <c r="I4" s="16" t="s">
        <v>6</v>
      </c>
      <c r="J4" s="16" t="s">
        <v>200</v>
      </c>
    </row>
    <row r="5" spans="1:12" x14ac:dyDescent="0.4">
      <c r="B5" s="16" t="s">
        <v>276</v>
      </c>
      <c r="E5" s="16">
        <v>2006</v>
      </c>
      <c r="F5" s="16">
        <v>5</v>
      </c>
      <c r="G5" s="16">
        <v>5</v>
      </c>
      <c r="H5" s="16" t="s">
        <v>206</v>
      </c>
      <c r="I5" s="16" t="s">
        <v>7</v>
      </c>
      <c r="J5" s="16" t="s">
        <v>200</v>
      </c>
    </row>
    <row r="6" spans="1:12" x14ac:dyDescent="0.4">
      <c r="E6" s="16">
        <v>2005</v>
      </c>
      <c r="F6" s="16">
        <v>6</v>
      </c>
      <c r="G6" s="16">
        <v>6</v>
      </c>
      <c r="H6" s="16" t="s">
        <v>207</v>
      </c>
      <c r="I6" s="16" t="s">
        <v>10</v>
      </c>
      <c r="J6" s="16" t="s">
        <v>201</v>
      </c>
    </row>
    <row r="7" spans="1:12" x14ac:dyDescent="0.4">
      <c r="E7" s="16">
        <v>2004</v>
      </c>
      <c r="F7" s="16">
        <v>7</v>
      </c>
      <c r="G7" s="16">
        <v>7</v>
      </c>
      <c r="H7" s="16" t="s">
        <v>208</v>
      </c>
      <c r="I7" s="16" t="s">
        <v>8</v>
      </c>
      <c r="J7" s="16" t="s">
        <v>201</v>
      </c>
    </row>
    <row r="8" spans="1:12" x14ac:dyDescent="0.4">
      <c r="E8" s="16">
        <v>2003</v>
      </c>
      <c r="F8" s="16">
        <v>8</v>
      </c>
      <c r="G8" s="16">
        <v>8</v>
      </c>
      <c r="H8" s="16" t="s">
        <v>209</v>
      </c>
      <c r="I8" s="16" t="s">
        <v>4</v>
      </c>
      <c r="J8" s="16" t="s">
        <v>201</v>
      </c>
    </row>
    <row r="9" spans="1:12" x14ac:dyDescent="0.4">
      <c r="E9" s="16">
        <v>2002</v>
      </c>
      <c r="F9" s="16">
        <v>9</v>
      </c>
      <c r="G9" s="16">
        <v>9</v>
      </c>
      <c r="H9" s="16" t="s">
        <v>210</v>
      </c>
      <c r="I9" s="16" t="s">
        <v>3</v>
      </c>
    </row>
    <row r="10" spans="1:12" x14ac:dyDescent="0.4">
      <c r="E10" s="16">
        <v>2001</v>
      </c>
      <c r="F10" s="16">
        <v>10</v>
      </c>
      <c r="G10" s="16">
        <v>10</v>
      </c>
      <c r="H10" s="16" t="s">
        <v>211</v>
      </c>
      <c r="I10" s="16" t="s">
        <v>192</v>
      </c>
      <c r="J10" s="16" t="s">
        <v>200</v>
      </c>
    </row>
    <row r="11" spans="1:12" x14ac:dyDescent="0.4">
      <c r="E11" s="16">
        <v>2000</v>
      </c>
      <c r="F11" s="16">
        <v>11</v>
      </c>
      <c r="G11" s="16">
        <v>11</v>
      </c>
      <c r="H11" s="16" t="s">
        <v>212</v>
      </c>
      <c r="I11" s="16" t="s">
        <v>193</v>
      </c>
      <c r="J11" s="16" t="s">
        <v>200</v>
      </c>
    </row>
    <row r="12" spans="1:12" x14ac:dyDescent="0.4">
      <c r="E12" s="16">
        <v>1999</v>
      </c>
      <c r="F12" s="16">
        <v>12</v>
      </c>
      <c r="G12" s="16">
        <v>12</v>
      </c>
      <c r="H12" s="16" t="s">
        <v>213</v>
      </c>
      <c r="I12" s="16" t="s">
        <v>194</v>
      </c>
      <c r="J12" s="16" t="s">
        <v>200</v>
      </c>
    </row>
    <row r="13" spans="1:12" x14ac:dyDescent="0.4">
      <c r="E13" s="16">
        <v>1998</v>
      </c>
      <c r="G13" s="16">
        <v>13</v>
      </c>
      <c r="H13" s="16" t="s">
        <v>214</v>
      </c>
      <c r="I13" s="16" t="s">
        <v>195</v>
      </c>
      <c r="J13" s="16" t="s">
        <v>200</v>
      </c>
    </row>
    <row r="14" spans="1:12" x14ac:dyDescent="0.4">
      <c r="E14" s="16">
        <v>1997</v>
      </c>
      <c r="G14" s="16">
        <v>14</v>
      </c>
      <c r="H14" s="16" t="s">
        <v>215</v>
      </c>
      <c r="I14" s="16" t="s">
        <v>196</v>
      </c>
      <c r="J14" s="16" t="s">
        <v>200</v>
      </c>
    </row>
    <row r="15" spans="1:12" x14ac:dyDescent="0.4">
      <c r="E15" s="16">
        <v>1996</v>
      </c>
      <c r="G15" s="16">
        <v>15</v>
      </c>
      <c r="H15" s="16" t="s">
        <v>216</v>
      </c>
      <c r="I15" s="16" t="s">
        <v>197</v>
      </c>
      <c r="J15" s="16" t="s">
        <v>200</v>
      </c>
    </row>
    <row r="16" spans="1:12" x14ac:dyDescent="0.4">
      <c r="E16" s="16">
        <v>1995</v>
      </c>
      <c r="G16" s="16">
        <v>16</v>
      </c>
      <c r="H16" s="16" t="s">
        <v>217</v>
      </c>
      <c r="I16" s="16" t="s">
        <v>198</v>
      </c>
      <c r="J16" s="16" t="s">
        <v>200</v>
      </c>
    </row>
    <row r="17" spans="5:10" x14ac:dyDescent="0.4">
      <c r="E17" s="16">
        <v>1994</v>
      </c>
      <c r="G17" s="16">
        <v>17</v>
      </c>
      <c r="H17" s="16" t="s">
        <v>218</v>
      </c>
      <c r="I17" s="16" t="s">
        <v>199</v>
      </c>
      <c r="J17" s="16" t="s">
        <v>200</v>
      </c>
    </row>
    <row r="18" spans="5:10" x14ac:dyDescent="0.4">
      <c r="E18" s="16">
        <v>1993</v>
      </c>
      <c r="G18" s="16">
        <v>18</v>
      </c>
      <c r="H18" s="16" t="s">
        <v>219</v>
      </c>
      <c r="I18" s="16" t="s">
        <v>36</v>
      </c>
      <c r="J18" s="16" t="s">
        <v>200</v>
      </c>
    </row>
    <row r="19" spans="5:10" x14ac:dyDescent="0.4">
      <c r="E19" s="16">
        <v>1992</v>
      </c>
      <c r="G19" s="16">
        <v>19</v>
      </c>
      <c r="H19" s="16" t="s">
        <v>220</v>
      </c>
      <c r="I19" s="16" t="s">
        <v>12</v>
      </c>
      <c r="J19" s="16" t="s">
        <v>200</v>
      </c>
    </row>
    <row r="20" spans="5:10" x14ac:dyDescent="0.4">
      <c r="E20" s="16">
        <v>1991</v>
      </c>
      <c r="G20" s="16">
        <v>20</v>
      </c>
      <c r="H20" s="16" t="s">
        <v>221</v>
      </c>
      <c r="I20" s="16" t="s">
        <v>20</v>
      </c>
      <c r="J20" s="16" t="s">
        <v>200</v>
      </c>
    </row>
    <row r="21" spans="5:10" x14ac:dyDescent="0.4">
      <c r="E21" s="16">
        <v>1990</v>
      </c>
      <c r="G21" s="16">
        <v>21</v>
      </c>
      <c r="H21" s="16" t="s">
        <v>222</v>
      </c>
      <c r="I21" s="16" t="s">
        <v>26</v>
      </c>
      <c r="J21" s="16" t="s">
        <v>200</v>
      </c>
    </row>
    <row r="22" spans="5:10" x14ac:dyDescent="0.4">
      <c r="E22" s="16">
        <v>1989</v>
      </c>
      <c r="G22" s="16">
        <v>22</v>
      </c>
      <c r="H22" s="16" t="s">
        <v>223</v>
      </c>
      <c r="I22" s="16" t="s">
        <v>29</v>
      </c>
      <c r="J22" s="16" t="s">
        <v>200</v>
      </c>
    </row>
    <row r="23" spans="5:10" x14ac:dyDescent="0.4">
      <c r="E23" s="16">
        <v>1988</v>
      </c>
      <c r="G23" s="16">
        <v>23</v>
      </c>
      <c r="H23" s="16" t="s">
        <v>224</v>
      </c>
      <c r="I23" s="16" t="s">
        <v>37</v>
      </c>
      <c r="J23" s="16" t="s">
        <v>200</v>
      </c>
    </row>
    <row r="24" spans="5:10" x14ac:dyDescent="0.4">
      <c r="E24" s="16">
        <v>1987</v>
      </c>
      <c r="G24" s="16">
        <v>24</v>
      </c>
      <c r="H24" s="16" t="s">
        <v>225</v>
      </c>
      <c r="I24" s="16" t="s">
        <v>30</v>
      </c>
      <c r="J24" s="16" t="s">
        <v>200</v>
      </c>
    </row>
    <row r="25" spans="5:10" x14ac:dyDescent="0.4">
      <c r="E25" s="16">
        <v>1986</v>
      </c>
      <c r="G25" s="16">
        <v>25</v>
      </c>
      <c r="H25" s="16" t="s">
        <v>226</v>
      </c>
      <c r="I25" s="16" t="s">
        <v>31</v>
      </c>
      <c r="J25" s="16" t="s">
        <v>200</v>
      </c>
    </row>
    <row r="26" spans="5:10" x14ac:dyDescent="0.4">
      <c r="E26" s="16">
        <v>1985</v>
      </c>
      <c r="G26" s="16">
        <v>26</v>
      </c>
      <c r="H26" s="16" t="s">
        <v>227</v>
      </c>
      <c r="I26" s="16" t="s">
        <v>27</v>
      </c>
      <c r="J26" s="16" t="s">
        <v>200</v>
      </c>
    </row>
    <row r="27" spans="5:10" x14ac:dyDescent="0.4">
      <c r="E27" s="16">
        <v>1984</v>
      </c>
      <c r="G27" s="16">
        <v>27</v>
      </c>
      <c r="H27" s="16" t="s">
        <v>228</v>
      </c>
      <c r="I27" s="16" t="s">
        <v>15</v>
      </c>
      <c r="J27" s="16" t="s">
        <v>200</v>
      </c>
    </row>
    <row r="28" spans="5:10" x14ac:dyDescent="0.4">
      <c r="E28" s="16">
        <v>1983</v>
      </c>
      <c r="G28" s="16">
        <v>28</v>
      </c>
      <c r="H28" s="16" t="s">
        <v>229</v>
      </c>
      <c r="I28" s="16" t="s">
        <v>33</v>
      </c>
      <c r="J28" s="16" t="s">
        <v>201</v>
      </c>
    </row>
    <row r="29" spans="5:10" x14ac:dyDescent="0.4">
      <c r="E29" s="16">
        <v>1982</v>
      </c>
      <c r="G29" s="16">
        <v>29</v>
      </c>
      <c r="H29" s="16" t="s">
        <v>230</v>
      </c>
      <c r="I29" s="16" t="s">
        <v>34</v>
      </c>
      <c r="J29" s="16" t="s">
        <v>201</v>
      </c>
    </row>
    <row r="30" spans="5:10" x14ac:dyDescent="0.4">
      <c r="E30" s="16">
        <v>1981</v>
      </c>
      <c r="G30" s="16">
        <v>30</v>
      </c>
      <c r="H30" s="16" t="s">
        <v>231</v>
      </c>
      <c r="I30" s="16" t="s">
        <v>21</v>
      </c>
      <c r="J30" s="16" t="s">
        <v>201</v>
      </c>
    </row>
    <row r="31" spans="5:10" x14ac:dyDescent="0.4">
      <c r="E31" s="16">
        <v>1980</v>
      </c>
      <c r="G31" s="16">
        <v>31</v>
      </c>
      <c r="H31" s="16" t="s">
        <v>232</v>
      </c>
      <c r="I31" s="16" t="s">
        <v>14</v>
      </c>
      <c r="J31" s="16" t="s">
        <v>201</v>
      </c>
    </row>
    <row r="32" spans="5:10" x14ac:dyDescent="0.4">
      <c r="E32" s="16">
        <v>1979</v>
      </c>
      <c r="H32" s="16" t="s">
        <v>233</v>
      </c>
      <c r="I32" s="16" t="s">
        <v>23</v>
      </c>
      <c r="J32" s="16" t="s">
        <v>201</v>
      </c>
    </row>
    <row r="33" spans="5:10" x14ac:dyDescent="0.4">
      <c r="E33" s="16">
        <v>1978</v>
      </c>
      <c r="H33" s="16" t="s">
        <v>234</v>
      </c>
      <c r="I33" s="16" t="s">
        <v>22</v>
      </c>
      <c r="J33" s="16" t="s">
        <v>201</v>
      </c>
    </row>
    <row r="34" spans="5:10" x14ac:dyDescent="0.4">
      <c r="E34" s="16">
        <v>1977</v>
      </c>
      <c r="H34" s="16" t="s">
        <v>235</v>
      </c>
      <c r="I34" s="16" t="s">
        <v>28</v>
      </c>
      <c r="J34" s="16" t="s">
        <v>201</v>
      </c>
    </row>
    <row r="35" spans="5:10" x14ac:dyDescent="0.4">
      <c r="E35" s="16">
        <v>1976</v>
      </c>
      <c r="H35" s="16" t="s">
        <v>236</v>
      </c>
      <c r="I35" s="16" t="s">
        <v>38</v>
      </c>
      <c r="J35" s="16" t="s">
        <v>201</v>
      </c>
    </row>
    <row r="36" spans="5:10" x14ac:dyDescent="0.4">
      <c r="E36" s="16">
        <v>1975</v>
      </c>
      <c r="H36" s="16" t="s">
        <v>237</v>
      </c>
      <c r="I36" s="16" t="s">
        <v>18</v>
      </c>
      <c r="J36" s="16" t="s">
        <v>201</v>
      </c>
    </row>
    <row r="37" spans="5:10" x14ac:dyDescent="0.4">
      <c r="E37" s="16">
        <v>1974</v>
      </c>
      <c r="H37" s="16" t="s">
        <v>238</v>
      </c>
      <c r="I37" s="16" t="s">
        <v>17</v>
      </c>
      <c r="J37" s="16" t="s">
        <v>201</v>
      </c>
    </row>
    <row r="38" spans="5:10" x14ac:dyDescent="0.4">
      <c r="E38" s="16">
        <v>1973</v>
      </c>
      <c r="H38" s="16" t="s">
        <v>239</v>
      </c>
      <c r="I38" s="16" t="s">
        <v>25</v>
      </c>
      <c r="J38" s="16" t="s">
        <v>201</v>
      </c>
    </row>
    <row r="39" spans="5:10" x14ac:dyDescent="0.4">
      <c r="E39" s="16">
        <v>1972</v>
      </c>
      <c r="H39" s="16" t="s">
        <v>240</v>
      </c>
      <c r="I39" s="16" t="s">
        <v>35</v>
      </c>
      <c r="J39" s="16" t="s">
        <v>201</v>
      </c>
    </row>
    <row r="40" spans="5:10" x14ac:dyDescent="0.4">
      <c r="E40" s="16">
        <v>1971</v>
      </c>
      <c r="H40" s="16" t="s">
        <v>241</v>
      </c>
      <c r="I40" s="16" t="s">
        <v>39</v>
      </c>
      <c r="J40" s="16" t="s">
        <v>201</v>
      </c>
    </row>
    <row r="41" spans="5:10" x14ac:dyDescent="0.4">
      <c r="E41" s="16">
        <v>1970</v>
      </c>
      <c r="H41" s="16" t="s">
        <v>242</v>
      </c>
      <c r="I41" s="16" t="s">
        <v>32</v>
      </c>
      <c r="J41" s="16" t="s">
        <v>201</v>
      </c>
    </row>
    <row r="42" spans="5:10" x14ac:dyDescent="0.4">
      <c r="E42" s="16">
        <v>1969</v>
      </c>
      <c r="H42" s="16" t="s">
        <v>243</v>
      </c>
      <c r="I42" s="16" t="s">
        <v>16</v>
      </c>
      <c r="J42" s="16" t="s">
        <v>201</v>
      </c>
    </row>
    <row r="43" spans="5:10" x14ac:dyDescent="0.4">
      <c r="E43" s="16">
        <v>1968</v>
      </c>
      <c r="H43" s="16" t="s">
        <v>244</v>
      </c>
      <c r="I43" s="16" t="s">
        <v>40</v>
      </c>
      <c r="J43" s="16" t="s">
        <v>201</v>
      </c>
    </row>
    <row r="44" spans="5:10" x14ac:dyDescent="0.4">
      <c r="E44" s="16">
        <v>1967</v>
      </c>
      <c r="H44" s="16" t="s">
        <v>245</v>
      </c>
      <c r="I44" s="16" t="s">
        <v>24</v>
      </c>
      <c r="J44" s="16" t="s">
        <v>201</v>
      </c>
    </row>
    <row r="45" spans="5:10" x14ac:dyDescent="0.4">
      <c r="E45" s="16">
        <v>1966</v>
      </c>
      <c r="H45" s="16" t="s">
        <v>246</v>
      </c>
      <c r="I45" s="16" t="s">
        <v>19</v>
      </c>
      <c r="J45" s="16" t="s">
        <v>201</v>
      </c>
    </row>
    <row r="46" spans="5:10" x14ac:dyDescent="0.4">
      <c r="E46" s="16">
        <v>1965</v>
      </c>
      <c r="H46" s="16" t="s">
        <v>247</v>
      </c>
      <c r="I46" s="16" t="s">
        <v>41</v>
      </c>
      <c r="J46" s="16" t="s">
        <v>201</v>
      </c>
    </row>
    <row r="47" spans="5:10" x14ac:dyDescent="0.4">
      <c r="E47" s="16">
        <v>1964</v>
      </c>
      <c r="H47" s="16" t="s">
        <v>248</v>
      </c>
      <c r="I47" s="16" t="s">
        <v>11</v>
      </c>
      <c r="J47" s="16" t="s">
        <v>201</v>
      </c>
    </row>
    <row r="48" spans="5:10" x14ac:dyDescent="0.4">
      <c r="E48" s="16">
        <v>1963</v>
      </c>
      <c r="H48" s="16" t="s">
        <v>249</v>
      </c>
      <c r="I48" s="16" t="s">
        <v>13</v>
      </c>
      <c r="J48" s="16" t="s">
        <v>201</v>
      </c>
    </row>
    <row r="49" spans="5:9" x14ac:dyDescent="0.4">
      <c r="E49" s="16">
        <v>1962</v>
      </c>
      <c r="H49" s="16" t="s">
        <v>260</v>
      </c>
      <c r="I49" s="16" t="s">
        <v>190</v>
      </c>
    </row>
    <row r="50" spans="5:9" x14ac:dyDescent="0.4">
      <c r="E50" s="16">
        <v>1961</v>
      </c>
    </row>
    <row r="51" spans="5:9" x14ac:dyDescent="0.4">
      <c r="E51" s="16">
        <v>1960</v>
      </c>
    </row>
    <row r="52" spans="5:9" x14ac:dyDescent="0.4">
      <c r="E52" s="16">
        <v>1959</v>
      </c>
    </row>
    <row r="53" spans="5:9" x14ac:dyDescent="0.4">
      <c r="E53" s="16">
        <v>1958</v>
      </c>
    </row>
    <row r="54" spans="5:9" x14ac:dyDescent="0.4">
      <c r="E54" s="16">
        <v>1957</v>
      </c>
    </row>
    <row r="55" spans="5:9" x14ac:dyDescent="0.4">
      <c r="E55" s="16">
        <v>1956</v>
      </c>
    </row>
    <row r="56" spans="5:9" x14ac:dyDescent="0.4">
      <c r="E56" s="16">
        <v>1955</v>
      </c>
    </row>
    <row r="57" spans="5:9" x14ac:dyDescent="0.4">
      <c r="E57" s="16">
        <v>1954</v>
      </c>
    </row>
    <row r="58" spans="5:9" x14ac:dyDescent="0.4">
      <c r="E58" s="16">
        <v>1953</v>
      </c>
    </row>
    <row r="59" spans="5:9" x14ac:dyDescent="0.4">
      <c r="E59" s="16">
        <v>1952</v>
      </c>
    </row>
    <row r="60" spans="5:9" x14ac:dyDescent="0.4">
      <c r="E60" s="16">
        <v>1951</v>
      </c>
    </row>
    <row r="61" spans="5:9" x14ac:dyDescent="0.4">
      <c r="E61" s="16">
        <v>1950</v>
      </c>
    </row>
    <row r="62" spans="5:9" x14ac:dyDescent="0.4">
      <c r="E62" s="16">
        <v>1949</v>
      </c>
    </row>
    <row r="63" spans="5:9" x14ac:dyDescent="0.4">
      <c r="E63" s="16">
        <v>1948</v>
      </c>
    </row>
    <row r="64" spans="5:9" x14ac:dyDescent="0.4">
      <c r="E64" s="16">
        <v>1947</v>
      </c>
    </row>
    <row r="65" spans="5:5" x14ac:dyDescent="0.4">
      <c r="E65" s="16">
        <v>1946</v>
      </c>
    </row>
    <row r="66" spans="5:5" x14ac:dyDescent="0.4">
      <c r="E66" s="16">
        <v>1945</v>
      </c>
    </row>
    <row r="67" spans="5:5" x14ac:dyDescent="0.4">
      <c r="E67" s="16">
        <v>1944</v>
      </c>
    </row>
    <row r="68" spans="5:5" x14ac:dyDescent="0.4">
      <c r="E68" s="16">
        <v>1943</v>
      </c>
    </row>
    <row r="69" spans="5:5" x14ac:dyDescent="0.4">
      <c r="E69" s="16">
        <v>1942</v>
      </c>
    </row>
    <row r="70" spans="5:5" x14ac:dyDescent="0.4">
      <c r="E70" s="16">
        <v>1941</v>
      </c>
    </row>
    <row r="71" spans="5:5" x14ac:dyDescent="0.4">
      <c r="E71" s="16">
        <v>1940</v>
      </c>
    </row>
    <row r="72" spans="5:5" x14ac:dyDescent="0.4">
      <c r="E72" s="16">
        <v>1939</v>
      </c>
    </row>
    <row r="73" spans="5:5" x14ac:dyDescent="0.4">
      <c r="E73" s="16">
        <v>1938</v>
      </c>
    </row>
    <row r="74" spans="5:5" x14ac:dyDescent="0.4">
      <c r="E74" s="16">
        <v>1937</v>
      </c>
    </row>
    <row r="75" spans="5:5" x14ac:dyDescent="0.4">
      <c r="E75" s="16">
        <v>1936</v>
      </c>
    </row>
    <row r="76" spans="5:5" x14ac:dyDescent="0.4">
      <c r="E76" s="16">
        <v>1935</v>
      </c>
    </row>
    <row r="77" spans="5:5" x14ac:dyDescent="0.4">
      <c r="E77" s="16">
        <v>1934</v>
      </c>
    </row>
    <row r="78" spans="5:5" x14ac:dyDescent="0.4">
      <c r="E78" s="16">
        <v>1933</v>
      </c>
    </row>
    <row r="79" spans="5:5" x14ac:dyDescent="0.4">
      <c r="E79" s="16">
        <v>1932</v>
      </c>
    </row>
    <row r="80" spans="5:5" x14ac:dyDescent="0.4">
      <c r="E80" s="16">
        <v>1931</v>
      </c>
    </row>
    <row r="81" spans="5:5" x14ac:dyDescent="0.4">
      <c r="E81" s="16">
        <v>1930</v>
      </c>
    </row>
  </sheetData>
  <sheetProtection algorithmName="SHA-512" hashValue="Ajdl6vggfChgWIpLPcZcLvxL+g8yhPVYsiyc1Jr2WPu1PPAs/xp0N2Xtrp/WEfN88S7j8I164EO/49VeBPiMoQ==" saltValue="Er57lvf5vXw/eH3iPivYMA==" spinCount="100000" sheet="1" formatCells="0" formatColumns="0" formatRows="0" insertColumns="0" insertRows="0" insertHyperlinks="0" deleteColumns="0" deleteRows="0"/>
  <sortState xmlns:xlrd2="http://schemas.microsoft.com/office/spreadsheetml/2017/richdata2" ref="I11:I16">
    <sortCondition ref="I11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6C99-0C4D-4FF4-8622-83E67406F7EA}">
  <dimension ref="A1:EV2"/>
  <sheetViews>
    <sheetView workbookViewId="0"/>
  </sheetViews>
  <sheetFormatPr defaultRowHeight="18.75" x14ac:dyDescent="0.4"/>
  <cols>
    <col min="1" max="1" width="3.125" bestFit="1" customWidth="1"/>
    <col min="2" max="2" width="7.5" bestFit="1" customWidth="1"/>
    <col min="3" max="3" width="6.875" bestFit="1" customWidth="1"/>
    <col min="4" max="5" width="7.5" bestFit="1" customWidth="1"/>
    <col min="6" max="6" width="6" bestFit="1" customWidth="1"/>
    <col min="7" max="7" width="7.5" bestFit="1" customWidth="1"/>
    <col min="8" max="11" width="6" bestFit="1" customWidth="1"/>
    <col min="12" max="14" width="7.5" bestFit="1" customWidth="1"/>
    <col min="15" max="18" width="6.75" bestFit="1" customWidth="1"/>
    <col min="19" max="19" width="10.125" bestFit="1" customWidth="1"/>
    <col min="20" max="20" width="8.625" bestFit="1" customWidth="1"/>
    <col min="21" max="21" width="10.375" bestFit="1" customWidth="1"/>
    <col min="22" max="23" width="4.5" bestFit="1" customWidth="1"/>
    <col min="24" max="24" width="7.5" bestFit="1" customWidth="1"/>
    <col min="26" max="26" width="8.25" bestFit="1" customWidth="1"/>
    <col min="27" max="27" width="12.25" bestFit="1" customWidth="1"/>
    <col min="28" max="29" width="7.5" bestFit="1" customWidth="1"/>
    <col min="30" max="30" width="12.25" bestFit="1" customWidth="1"/>
    <col min="31" max="31" width="11.375" bestFit="1" customWidth="1"/>
    <col min="32" max="32" width="9.125" bestFit="1" customWidth="1"/>
    <col min="33" max="33" width="13.875" bestFit="1" customWidth="1"/>
    <col min="34" max="34" width="28.125" bestFit="1" customWidth="1"/>
    <col min="35" max="35" width="11.625" bestFit="1" customWidth="1"/>
    <col min="36" max="36" width="8.25" bestFit="1" customWidth="1"/>
    <col min="37" max="37" width="11.625" bestFit="1" customWidth="1"/>
    <col min="38" max="38" width="17.125" bestFit="1" customWidth="1"/>
    <col min="39" max="39" width="10.5" bestFit="1" customWidth="1"/>
    <col min="40" max="40" width="11.375" bestFit="1" customWidth="1"/>
    <col min="41" max="41" width="9.125" bestFit="1" customWidth="1"/>
    <col min="42" max="42" width="17.75" bestFit="1" customWidth="1"/>
    <col min="43" max="43" width="13.5" bestFit="1" customWidth="1"/>
    <col min="44" max="45" width="11.625" bestFit="1" customWidth="1"/>
    <col min="46" max="46" width="25.375" bestFit="1" customWidth="1"/>
    <col min="47" max="47" width="10.5" bestFit="1" customWidth="1"/>
    <col min="48" max="48" width="12.25" bestFit="1" customWidth="1"/>
    <col min="49" max="50" width="10.5" bestFit="1" customWidth="1"/>
    <col min="51" max="54" width="12.25" bestFit="1" customWidth="1"/>
    <col min="55" max="55" width="12.125" bestFit="1" customWidth="1"/>
    <col min="56" max="56" width="13.875" bestFit="1" customWidth="1"/>
    <col min="57" max="59" width="12.25" bestFit="1" customWidth="1"/>
    <col min="60" max="60" width="12.125" bestFit="1" customWidth="1"/>
    <col min="61" max="61" width="13.875" bestFit="1" customWidth="1"/>
    <col min="62" max="63" width="7.5" bestFit="1" customWidth="1"/>
    <col min="64" max="64" width="6" bestFit="1" customWidth="1"/>
    <col min="65" max="65" width="6.75" bestFit="1" customWidth="1"/>
    <col min="66" max="66" width="6" bestFit="1" customWidth="1"/>
    <col min="67" max="68" width="8.25" bestFit="1" customWidth="1"/>
    <col min="69" max="69" width="6" bestFit="1" customWidth="1"/>
    <col min="70" max="70" width="7.5" bestFit="1" customWidth="1"/>
    <col min="71" max="71" width="12.25" bestFit="1" customWidth="1"/>
    <col min="72" max="72" width="6" bestFit="1" customWidth="1"/>
    <col min="73" max="73" width="11.75" bestFit="1" customWidth="1"/>
    <col min="74" max="74" width="10.875" bestFit="1" customWidth="1"/>
    <col min="75" max="75" width="17.5" bestFit="1" customWidth="1"/>
    <col min="76" max="76" width="10.875" bestFit="1" customWidth="1"/>
    <col min="77" max="77" width="12.5" bestFit="1" customWidth="1"/>
    <col min="78" max="78" width="17.5" bestFit="1" customWidth="1"/>
    <col min="79" max="79" width="9.25" bestFit="1" customWidth="1"/>
    <col min="80" max="80" width="7.875" bestFit="1" customWidth="1"/>
    <col min="81" max="81" width="10.875" bestFit="1" customWidth="1"/>
    <col min="82" max="82" width="17.5" bestFit="1" customWidth="1"/>
    <col min="83" max="83" width="10.875" bestFit="1" customWidth="1"/>
    <col min="84" max="84" width="12.5" bestFit="1" customWidth="1"/>
    <col min="85" max="85" width="17.5" bestFit="1" customWidth="1"/>
    <col min="86" max="86" width="9.25" bestFit="1" customWidth="1"/>
    <col min="87" max="87" width="7.875" bestFit="1" customWidth="1"/>
    <col min="88" max="88" width="10.875" bestFit="1" customWidth="1"/>
    <col min="89" max="89" width="17.5" bestFit="1" customWidth="1"/>
    <col min="90" max="90" width="10.875" bestFit="1" customWidth="1"/>
    <col min="91" max="91" width="12.5" bestFit="1" customWidth="1"/>
    <col min="92" max="92" width="17.5" bestFit="1" customWidth="1"/>
    <col min="93" max="93" width="9.25" bestFit="1" customWidth="1"/>
    <col min="94" max="94" width="7.875" bestFit="1" customWidth="1"/>
    <col min="95" max="95" width="10.875" bestFit="1" customWidth="1"/>
    <col min="96" max="96" width="17.5" bestFit="1" customWidth="1"/>
    <col min="97" max="97" width="10.875" bestFit="1" customWidth="1"/>
    <col min="98" max="98" width="12.5" bestFit="1" customWidth="1"/>
    <col min="99" max="99" width="17.5" bestFit="1" customWidth="1"/>
    <col min="100" max="100" width="9.25" bestFit="1" customWidth="1"/>
    <col min="101" max="101" width="7.875" bestFit="1" customWidth="1"/>
    <col min="102" max="102" width="10.875" bestFit="1" customWidth="1"/>
    <col min="103" max="103" width="17.5" bestFit="1" customWidth="1"/>
    <col min="104" max="104" width="10.875" bestFit="1" customWidth="1"/>
    <col min="105" max="105" width="12.5" bestFit="1" customWidth="1"/>
    <col min="106" max="106" width="17.5" bestFit="1" customWidth="1"/>
    <col min="107" max="107" width="9.25" bestFit="1" customWidth="1"/>
    <col min="108" max="108" width="7.875" bestFit="1" customWidth="1"/>
    <col min="109" max="109" width="10.875" bestFit="1" customWidth="1"/>
    <col min="110" max="110" width="17.5" bestFit="1" customWidth="1"/>
    <col min="111" max="111" width="10.875" bestFit="1" customWidth="1"/>
    <col min="112" max="112" width="12.5" bestFit="1" customWidth="1"/>
    <col min="113" max="113" width="17.5" bestFit="1" customWidth="1"/>
    <col min="114" max="114" width="9.25" bestFit="1" customWidth="1"/>
    <col min="115" max="115" width="10.5" bestFit="1" customWidth="1"/>
    <col min="116" max="116" width="12.25" bestFit="1" customWidth="1"/>
    <col min="118" max="119" width="14.875" bestFit="1" customWidth="1"/>
    <col min="120" max="122" width="11.5" bestFit="1" customWidth="1"/>
    <col min="123" max="125" width="10.5" bestFit="1" customWidth="1"/>
    <col min="126" max="127" width="13.875" bestFit="1" customWidth="1"/>
    <col min="128" max="128" width="7.5" bestFit="1" customWidth="1"/>
    <col min="131" max="132" width="10.5" bestFit="1" customWidth="1"/>
    <col min="134" max="135" width="7.5" bestFit="1" customWidth="1"/>
    <col min="136" max="142" width="9.875" bestFit="1" customWidth="1"/>
    <col min="143" max="143" width="12.5" bestFit="1" customWidth="1"/>
    <col min="144" max="144" width="20.5" bestFit="1" customWidth="1"/>
    <col min="145" max="145" width="6" bestFit="1" customWidth="1"/>
    <col min="146" max="146" width="16.875" bestFit="1" customWidth="1"/>
    <col min="147" max="147" width="12.25" bestFit="1" customWidth="1"/>
    <col min="148" max="148" width="10.5" bestFit="1" customWidth="1"/>
    <col min="149" max="149" width="12.25" bestFit="1" customWidth="1"/>
    <col min="150" max="150" width="4.5" bestFit="1" customWidth="1"/>
    <col min="152" max="152" width="12.125" bestFit="1" customWidth="1"/>
  </cols>
  <sheetData>
    <row r="1" spans="1:152" s="1" customFormat="1" ht="15.75" x14ac:dyDescent="0.35">
      <c r="A1" s="1" t="s">
        <v>46</v>
      </c>
      <c r="B1" s="2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3" t="s">
        <v>54</v>
      </c>
      <c r="J1" s="2" t="s">
        <v>55</v>
      </c>
      <c r="K1" s="1" t="s">
        <v>56</v>
      </c>
      <c r="L1" s="2" t="s">
        <v>57</v>
      </c>
      <c r="M1" s="2" t="s">
        <v>58</v>
      </c>
      <c r="N1" s="2" t="s">
        <v>59</v>
      </c>
      <c r="O1" s="4" t="s">
        <v>60</v>
      </c>
      <c r="P1" s="4" t="s">
        <v>61</v>
      </c>
      <c r="Q1" s="1" t="s">
        <v>62</v>
      </c>
      <c r="R1" s="1" t="s">
        <v>63</v>
      </c>
      <c r="S1" s="2" t="s">
        <v>64</v>
      </c>
      <c r="T1" s="2" t="s">
        <v>65</v>
      </c>
      <c r="U1" s="2" t="s">
        <v>66</v>
      </c>
      <c r="V1" s="1" t="s">
        <v>67</v>
      </c>
      <c r="W1" s="1" t="s">
        <v>68</v>
      </c>
      <c r="X1" s="1" t="s">
        <v>69</v>
      </c>
      <c r="Y1" s="1" t="s">
        <v>70</v>
      </c>
      <c r="Z1" s="1" t="s">
        <v>0</v>
      </c>
      <c r="AA1" s="1" t="s">
        <v>71</v>
      </c>
      <c r="AB1" s="2" t="s">
        <v>72</v>
      </c>
      <c r="AC1" s="2" t="s">
        <v>73</v>
      </c>
      <c r="AD1" s="2" t="s">
        <v>74</v>
      </c>
      <c r="AE1" s="2" t="s">
        <v>75</v>
      </c>
      <c r="AF1" s="2" t="s">
        <v>1</v>
      </c>
      <c r="AG1" s="2" t="s">
        <v>76</v>
      </c>
      <c r="AH1" s="2" t="s">
        <v>77</v>
      </c>
      <c r="AI1" s="1" t="s">
        <v>78</v>
      </c>
      <c r="AJ1" s="1" t="s">
        <v>79</v>
      </c>
      <c r="AK1" s="1" t="s">
        <v>80</v>
      </c>
      <c r="AL1" s="5" t="s">
        <v>81</v>
      </c>
      <c r="AM1" s="5" t="s">
        <v>82</v>
      </c>
      <c r="AN1" s="6" t="s">
        <v>83</v>
      </c>
      <c r="AO1" s="6" t="s">
        <v>2</v>
      </c>
      <c r="AP1" s="6" t="s">
        <v>84</v>
      </c>
      <c r="AQ1" s="6" t="s">
        <v>85</v>
      </c>
      <c r="AR1" s="5" t="s">
        <v>86</v>
      </c>
      <c r="AS1" s="5" t="s">
        <v>87</v>
      </c>
      <c r="AT1" s="5" t="s">
        <v>88</v>
      </c>
      <c r="AU1" s="1" t="s">
        <v>89</v>
      </c>
      <c r="AV1" s="1" t="s">
        <v>90</v>
      </c>
      <c r="AW1" s="1" t="s">
        <v>91</v>
      </c>
      <c r="AX1" s="1" t="s">
        <v>92</v>
      </c>
      <c r="AY1" s="1" t="s">
        <v>93</v>
      </c>
      <c r="AZ1" s="1" t="s">
        <v>94</v>
      </c>
      <c r="BA1" s="1" t="s">
        <v>95</v>
      </c>
      <c r="BB1" s="1" t="s">
        <v>96</v>
      </c>
      <c r="BC1" s="1" t="s">
        <v>97</v>
      </c>
      <c r="BD1" s="1" t="s">
        <v>98</v>
      </c>
      <c r="BE1" s="1" t="s">
        <v>99</v>
      </c>
      <c r="BF1" s="1" t="s">
        <v>100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42</v>
      </c>
      <c r="BL1" s="1" t="s">
        <v>43</v>
      </c>
      <c r="BM1" s="1" t="s">
        <v>105</v>
      </c>
      <c r="BN1" s="1" t="s">
        <v>106</v>
      </c>
      <c r="BO1" s="1" t="s">
        <v>107</v>
      </c>
      <c r="BP1" s="1" t="s">
        <v>108</v>
      </c>
      <c r="BQ1" s="1" t="s">
        <v>44</v>
      </c>
      <c r="BR1" s="1" t="s">
        <v>109</v>
      </c>
      <c r="BS1" s="1" t="s">
        <v>110</v>
      </c>
      <c r="BT1" s="1" t="s">
        <v>45</v>
      </c>
      <c r="BU1" s="1" t="s">
        <v>111</v>
      </c>
      <c r="BV1" s="3" t="s">
        <v>112</v>
      </c>
      <c r="BW1" s="1" t="s">
        <v>113</v>
      </c>
      <c r="BX1" s="1" t="s">
        <v>114</v>
      </c>
      <c r="BY1" s="1" t="s">
        <v>115</v>
      </c>
      <c r="BZ1" s="3" t="s">
        <v>116</v>
      </c>
      <c r="CA1" s="1" t="s">
        <v>117</v>
      </c>
      <c r="CB1" s="1" t="s">
        <v>118</v>
      </c>
      <c r="CC1" s="3" t="s">
        <v>119</v>
      </c>
      <c r="CD1" s="1" t="s">
        <v>120</v>
      </c>
      <c r="CE1" s="1" t="s">
        <v>121</v>
      </c>
      <c r="CF1" s="1" t="s">
        <v>122</v>
      </c>
      <c r="CG1" s="3" t="s">
        <v>123</v>
      </c>
      <c r="CH1" s="1" t="s">
        <v>124</v>
      </c>
      <c r="CI1" s="1" t="s">
        <v>125</v>
      </c>
      <c r="CJ1" s="3" t="s">
        <v>126</v>
      </c>
      <c r="CK1" s="1" t="s">
        <v>127</v>
      </c>
      <c r="CL1" s="1" t="s">
        <v>128</v>
      </c>
      <c r="CM1" s="1" t="s">
        <v>129</v>
      </c>
      <c r="CN1" s="3" t="s">
        <v>130</v>
      </c>
      <c r="CO1" s="1" t="s">
        <v>131</v>
      </c>
      <c r="CP1" s="1" t="s">
        <v>132</v>
      </c>
      <c r="CQ1" s="3" t="s">
        <v>133</v>
      </c>
      <c r="CR1" s="1" t="s">
        <v>134</v>
      </c>
      <c r="CS1" s="1" t="s">
        <v>135</v>
      </c>
      <c r="CT1" s="1" t="s">
        <v>136</v>
      </c>
      <c r="CU1" s="3" t="s">
        <v>137</v>
      </c>
      <c r="CV1" s="1" t="s">
        <v>138</v>
      </c>
      <c r="CW1" s="1" t="s">
        <v>139</v>
      </c>
      <c r="CX1" s="3" t="s">
        <v>140</v>
      </c>
      <c r="CY1" s="1" t="s">
        <v>141</v>
      </c>
      <c r="CZ1" s="1" t="s">
        <v>142</v>
      </c>
      <c r="DA1" s="1" t="s">
        <v>143</v>
      </c>
      <c r="DB1" s="3" t="s">
        <v>144</v>
      </c>
      <c r="DC1" s="1" t="s">
        <v>145</v>
      </c>
      <c r="DD1" s="1" t="s">
        <v>146</v>
      </c>
      <c r="DE1" s="3" t="s">
        <v>147</v>
      </c>
      <c r="DF1" s="1" t="s">
        <v>148</v>
      </c>
      <c r="DG1" s="1" t="s">
        <v>149</v>
      </c>
      <c r="DH1" s="1" t="s">
        <v>150</v>
      </c>
      <c r="DI1" s="3" t="s">
        <v>151</v>
      </c>
      <c r="DJ1" s="1" t="s">
        <v>152</v>
      </c>
      <c r="DK1" s="1" t="s">
        <v>153</v>
      </c>
      <c r="DL1" s="2" t="s">
        <v>154</v>
      </c>
      <c r="DM1" s="2" t="s">
        <v>155</v>
      </c>
      <c r="DN1" s="7" t="s">
        <v>156</v>
      </c>
      <c r="DO1" s="7" t="s">
        <v>157</v>
      </c>
      <c r="DP1" s="7" t="s">
        <v>158</v>
      </c>
      <c r="DQ1" s="7" t="s">
        <v>159</v>
      </c>
      <c r="DR1" s="7" t="s">
        <v>160</v>
      </c>
      <c r="DS1" s="7" t="s">
        <v>161</v>
      </c>
      <c r="DT1" s="7" t="s">
        <v>162</v>
      </c>
      <c r="DU1" s="7" t="s">
        <v>163</v>
      </c>
      <c r="DV1" s="7" t="s">
        <v>164</v>
      </c>
      <c r="DW1" s="7" t="s">
        <v>165</v>
      </c>
      <c r="DX1" s="8" t="s">
        <v>166</v>
      </c>
      <c r="DY1" s="7" t="s">
        <v>167</v>
      </c>
      <c r="DZ1" s="7" t="s">
        <v>168</v>
      </c>
      <c r="EA1" s="7" t="s">
        <v>169</v>
      </c>
      <c r="EB1" s="7" t="s">
        <v>170</v>
      </c>
      <c r="EC1" s="7" t="s">
        <v>171</v>
      </c>
      <c r="ED1" s="7" t="s">
        <v>172</v>
      </c>
      <c r="EE1" s="7" t="s">
        <v>173</v>
      </c>
      <c r="EF1" s="9" t="s">
        <v>174</v>
      </c>
      <c r="EG1" s="9" t="s">
        <v>175</v>
      </c>
      <c r="EH1" s="9" t="s">
        <v>176</v>
      </c>
      <c r="EI1" s="9" t="s">
        <v>177</v>
      </c>
      <c r="EJ1" s="9" t="s">
        <v>178</v>
      </c>
      <c r="EK1" s="9" t="s">
        <v>179</v>
      </c>
      <c r="EL1" s="9" t="s">
        <v>180</v>
      </c>
      <c r="EM1" s="10" t="s">
        <v>181</v>
      </c>
      <c r="EN1" s="11" t="s">
        <v>182</v>
      </c>
      <c r="EO1" s="12" t="s">
        <v>183</v>
      </c>
      <c r="EP1" s="13" t="s">
        <v>184</v>
      </c>
      <c r="EQ1" s="13" t="s">
        <v>185</v>
      </c>
      <c r="ER1" s="14" t="s">
        <v>186</v>
      </c>
      <c r="ES1" s="14" t="s">
        <v>185</v>
      </c>
      <c r="ET1" s="13" t="s">
        <v>187</v>
      </c>
      <c r="EU1" s="15" t="s">
        <v>188</v>
      </c>
      <c r="EV1" s="1" t="s">
        <v>189</v>
      </c>
    </row>
    <row r="2" spans="1:152" s="16" customFormat="1" ht="15.75" x14ac:dyDescent="0.4">
      <c r="J2" s="16" t="str">
        <f>_xlfn.IFS('Application Form'!C28="","未記入",'Application Form'!C28="Business Address","所属",'Application Form'!C28="Home Address","自宅")</f>
        <v>未記入</v>
      </c>
      <c r="S2" s="16" t="str">
        <f>IF('Application Form'!C8="","未記入",'Application Form'!C8)</f>
        <v>未記入</v>
      </c>
      <c r="T2" s="16" t="str">
        <f>IF('Application Form'!F8="","未記入",'Application Form'!F8)</f>
        <v>未記入</v>
      </c>
      <c r="U2" s="16" t="str">
        <f>IF('Application Form'!I8="","未記入",'Application Form'!I8)</f>
        <v>未記入</v>
      </c>
      <c r="W2" s="16" t="str">
        <f>IF('Application Form'!F6="","未記入",IF('Application Form'!F6="Other (write on yellow cell)",'Application Form'!H6,'Application Form'!F6))</f>
        <v>未記入</v>
      </c>
      <c r="Y2" s="16" t="str">
        <f>_xlfn.IFS('Application Form'!C9="","未記入",'Application Form'!C9="Male",1,'Application Form'!C9="Female",2)</f>
        <v>未記入</v>
      </c>
      <c r="Z2" s="16" t="str">
        <f>IF(OR('Application Form'!H9="",'Application Form'!J9="",'Application Form'!L9=""),"未記入",'Application Form'!H9&amp;"/"&amp;'Application Form'!J9&amp;"/"&amp;'Application Form'!L9)</f>
        <v>未記入</v>
      </c>
      <c r="AA2" s="16" t="str">
        <f>_xlfn.IFS(AB2="未記入","",AB2="一般会員",1,AB2="外国会員",2,AB2="学生会員",3,AB2="会友会員",4)</f>
        <v/>
      </c>
      <c r="AB2" s="16" t="str">
        <f>_xlfn.IFS('Application Form'!L6="","未記入",'Application Form'!L6="Abroad","外国会員",'Application Form'!L6="Student","学生会員")</f>
        <v>未記入</v>
      </c>
      <c r="AC2" s="16" t="str">
        <f>IF('Application Form'!C13="","未記入",'Application Form'!C13)</f>
        <v>未記入</v>
      </c>
      <c r="AD2" s="16" t="str">
        <f>IF('Application Form'!G13="","未記入",'Application Form'!G13)</f>
        <v>未記入</v>
      </c>
      <c r="AE2" s="16" t="str">
        <f>IF('Application Form'!C16="","未記入",'Application Form'!C16)</f>
        <v>未記入</v>
      </c>
      <c r="AF2" s="16" t="str">
        <f>IF('Application Form'!L16="","未記入",IF('Application Form'!F16="",MID(VLOOKUP('Application Form'!L16,'List Items'!$H$1:$J$49,2,FALSE),5,10),'Application Form'!F16))</f>
        <v>未記入</v>
      </c>
      <c r="AG2" s="16" t="str">
        <f>IF(OR('Application Form'!G15="",'Application Form'!K15=""),"未記入",'Application Form'!G15&amp;", "&amp;'Application Form'!K15)</f>
        <v>未記入</v>
      </c>
      <c r="AH2" s="16" t="str">
        <f>IF(OR('Application Form'!C14="",'Application Form'!C15=""),"未記入",'Application Form'!C14&amp;", "&amp;'Application Form'!C15)</f>
        <v>未記入</v>
      </c>
      <c r="AI2" s="16" t="str">
        <f>IF('Application Form'!C17="","未記入",'Application Form'!C17)</f>
        <v>未記入</v>
      </c>
      <c r="AK2" s="16" t="str">
        <f>IF('Application Form'!G17="","未記入",'Application Form'!G17)</f>
        <v>未記入</v>
      </c>
      <c r="AL2" s="16" t="str">
        <f>IF('Application Form'!C18="","未記入",'Application Form'!C18)</f>
        <v>未記入</v>
      </c>
      <c r="AM2" s="16" t="str">
        <f>_xlfn.IFS('Application Form'!L18="","未記入",'Application Form'!L18="Yes","要",'Application Form'!L18="No","不要")</f>
        <v>未記入</v>
      </c>
      <c r="AN2" s="16" t="str">
        <f>IF('Application Form'!C24="","未記入",'Application Form'!C24)</f>
        <v>未記入</v>
      </c>
      <c r="AO2" s="16" t="str">
        <f>IF('Application Form'!L24="","未記入",IF('Application Form'!F24="",MID(VLOOKUP('Application Form'!L24,'List Items'!$H$1:$J$49,2,FALSE),5,10),'Application Form'!F24))</f>
        <v>未記入</v>
      </c>
      <c r="AP2" s="16" t="str">
        <f>IF(OR('Application Form'!G23="",'Application Form'!K23=""),"未記入",'Application Form'!G23&amp;", "&amp;'Application Form'!K23)</f>
        <v>未記入</v>
      </c>
      <c r="AQ2" s="16" t="str">
        <f>IF(OR('Application Form'!C22="",'Application Form'!C23=""),"未記入",'Application Form'!C22&amp;", "&amp;'Application Form'!C23)</f>
        <v>未記入</v>
      </c>
      <c r="AR2" s="16" t="str">
        <f>IF('Application Form'!C25="","未記入",'Application Form'!C25)</f>
        <v>未記入</v>
      </c>
      <c r="AS2" s="16" t="str">
        <f>IF('Application Form'!G25="","未記入",'Application Form'!G25)</f>
        <v>未記入</v>
      </c>
      <c r="AT2" s="16" t="str">
        <f>IF('Application Form'!C26="","未記入",'Application Form'!C26)</f>
        <v>未記入</v>
      </c>
      <c r="AU2" s="16" t="str">
        <f>_xlfn.IFS('Application Form'!L26="","未記入",'Application Form'!L26="Yes","要",'Application Form'!L26="No","不要")</f>
        <v>未記入</v>
      </c>
      <c r="BK2" s="16" t="str">
        <f>IF('Application Form'!L6="","未記入",_xlfn.IFS(AND('Application Form'!L6="Student",'Application Form'!C28="Business Address"),VLOOKUP('Application Form'!L16,'List Items'!$H$1:$J$49,3,FALSE),AND('Application Form'!L6="Student",'Application Form'!C28="Home Address"),VLOOKUP('Application Form'!L24,'List Items'!$H$1:$J$49,3,FALSE),'Application Form'!L6="Abroad",""))</f>
        <v>未記入</v>
      </c>
      <c r="BQ2" s="16" t="str">
        <f>_xlfn.IFS('Application Form'!C28="","未記入",'Application Form'!C28="Business Address","所属",'Application Form'!C28="Home Address","自宅")</f>
        <v>未記入</v>
      </c>
      <c r="BT2" s="16" t="str">
        <f>IF('Application Form'!B32="","未記入",'Application Form'!B32)</f>
        <v>未記入</v>
      </c>
    </row>
  </sheetData>
  <sheetProtection algorithmName="SHA-512" hashValue="xmIc2eTS1iPUNrl8tWw81zRM8vATkT8PsEjIkPLPtUsk00B/GLupeUxuOpfgENaR0epVZsvHRK+SwxARAwaAdA==" saltValue="twAeME6XXh93Lj0nPTFCXA==" spinCount="100000" sheet="1" selectLockedCells="1" selectUnlockedCells="1"/>
  <phoneticPr fontId="1"/>
  <pageMargins left="0.7" right="0.7" top="0.75" bottom="0.75" header="0.3" footer="0.3"/>
  <pageSetup paperSize="9" orientation="portrait" horizontalDpi="4294967293" verticalDpi="0" r:id="rId1"/>
  <ignoredErrors>
    <ignoredError sqref="S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Application Form</vt:lpstr>
      <vt:lpstr>List Items</vt:lpstr>
      <vt:lpstr>入力情報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Kubota</dc:creator>
  <cp:lastModifiedBy>Satoshi Kubota</cp:lastModifiedBy>
  <cp:lastPrinted>2019-03-31T08:02:54Z</cp:lastPrinted>
  <dcterms:created xsi:type="dcterms:W3CDTF">2019-03-30T13:56:28Z</dcterms:created>
  <dcterms:modified xsi:type="dcterms:W3CDTF">2019-08-18T22:01:45Z</dcterms:modified>
</cp:coreProperties>
</file>